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vu\Desktop\"/>
    </mc:Choice>
  </mc:AlternateContent>
  <bookViews>
    <workbookView xWindow="0" yWindow="0" windowWidth="19200" windowHeight="7050" tabRatio="729"/>
  </bookViews>
  <sheets>
    <sheet name="Frais de restauration 2020-2022" sheetId="9" r:id="rId1"/>
    <sheet name="Déplacements du maire 2020-202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9" l="1"/>
  <c r="G69" i="9" s="1"/>
  <c r="C36" i="9"/>
  <c r="G38" i="9" s="1"/>
  <c r="C14" i="9"/>
  <c r="G16" i="9" s="1"/>
  <c r="G71" i="9" l="1"/>
  <c r="D41" i="1"/>
  <c r="D71" i="1" l="1"/>
  <c r="H81" i="1" s="1"/>
  <c r="H14" i="1" l="1"/>
  <c r="H43" i="1" l="1"/>
  <c r="H83" i="1" l="1"/>
</calcChain>
</file>

<file path=xl/sharedStrings.xml><?xml version="1.0" encoding="utf-8"?>
<sst xmlns="http://schemas.openxmlformats.org/spreadsheetml/2006/main" count="563" uniqueCount="337">
  <si>
    <t>N° Consommation</t>
  </si>
  <si>
    <t>Montant TTC</t>
  </si>
  <si>
    <t>Date émission</t>
  </si>
  <si>
    <t>Référence 1</t>
  </si>
  <si>
    <t>Référence 2</t>
  </si>
  <si>
    <t>Raison Sociale 1</t>
  </si>
  <si>
    <t>Nature/Article</t>
  </si>
  <si>
    <t>LES PAGANIS</t>
  </si>
  <si>
    <t>2020-0-11331-1</t>
  </si>
  <si>
    <t>14/09/2020</t>
  </si>
  <si>
    <t>F.31 310720-31/07/2020</t>
  </si>
  <si>
    <t>DEJEUNER DU 31/07/2020</t>
  </si>
  <si>
    <t>MALPURE SAS</t>
  </si>
  <si>
    <t>07/10/2020</t>
  </si>
  <si>
    <t>14/10/2020</t>
  </si>
  <si>
    <t>MARCOTULLIO RECEPTIONS FRANCE SARL</t>
  </si>
  <si>
    <t>27/10/2020</t>
  </si>
  <si>
    <t>DEJEUNER DU 10/10/2020</t>
  </si>
  <si>
    <t>23/11/2020</t>
  </si>
  <si>
    <t>09/12/2020</t>
  </si>
  <si>
    <t>LA MERIDIENNE SAS</t>
  </si>
  <si>
    <t>ALIMENTATIONS DIVERSES</t>
  </si>
  <si>
    <t>DISTRISEILLE SARL</t>
  </si>
  <si>
    <t>2020-0-11668-1</t>
  </si>
  <si>
    <t>17/09/2020</t>
  </si>
  <si>
    <t>F.2020-3582-01/09/2020</t>
  </si>
  <si>
    <t>REPAS LE 01/09/2020</t>
  </si>
  <si>
    <t>REPAS MR LE MAIRE, G. GUERRIER DE DUMAST, MRS P. ET P. MARCHAND</t>
  </si>
  <si>
    <t>SARL TRANSPARENCE</t>
  </si>
  <si>
    <t>2020-0-13189-1</t>
  </si>
  <si>
    <t>F.F20090904 4390-02/09/20</t>
  </si>
  <si>
    <t>RECEPTION DU 02/09/2020</t>
  </si>
  <si>
    <t>2020-0-10422-1</t>
  </si>
  <si>
    <t>26/08/2020</t>
  </si>
  <si>
    <t>F.FM200706-30/07/2020</t>
  </si>
  <si>
    <t>DEJEUNER DU 17/07/2020</t>
  </si>
  <si>
    <t>ROTISSERIE P TIT CUNY SARL</t>
  </si>
  <si>
    <t>2020-0-10423-1</t>
  </si>
  <si>
    <t>F.690-30/07/2020</t>
  </si>
  <si>
    <t>VINS ET TARTINES</t>
  </si>
  <si>
    <t>2020-0-10424-1</t>
  </si>
  <si>
    <t>F.6698-22/07/2020</t>
  </si>
  <si>
    <t>MENGIN.</t>
  </si>
  <si>
    <t>AUX PLAISIRS D ANTAN SARL</t>
  </si>
  <si>
    <t>2020-0-13958-1</t>
  </si>
  <si>
    <t>F.0050000000001495-31/08/</t>
  </si>
  <si>
    <t>2020-0-15906-1</t>
  </si>
  <si>
    <t>F.100203050012-31/10/2020</t>
  </si>
  <si>
    <t>PETIT DEJEUNER 10-16-23-27/10/20</t>
  </si>
  <si>
    <t>2020-0-17424-1</t>
  </si>
  <si>
    <t>F.202000118-17/11/2020</t>
  </si>
  <si>
    <t>DEJEUNER DU 26/10/2020</t>
  </si>
  <si>
    <t>M.LE MAIRE + M. LE MINISTRE</t>
  </si>
  <si>
    <t>2020-0-17425-1</t>
  </si>
  <si>
    <t>F.002-10/10/2020</t>
  </si>
  <si>
    <t>M.LE MAIRE + JYLD</t>
  </si>
  <si>
    <t>CARTE BLANCHE SARL</t>
  </si>
  <si>
    <t xml:space="preserve">TOTAL TTC </t>
  </si>
  <si>
    <t>TOTAL TTC</t>
  </si>
  <si>
    <t>Exercice</t>
  </si>
  <si>
    <t>Mouvement</t>
  </si>
  <si>
    <t>Ligne</t>
  </si>
  <si>
    <t>Date de modification</t>
  </si>
  <si>
    <t>Objet</t>
  </si>
  <si>
    <t>TOTAL TTC 2021</t>
  </si>
  <si>
    <t xml:space="preserve">TOTAL FRAIS DE DEPLACEMENTS MR LE MAIRE 2021 </t>
  </si>
  <si>
    <t>12/03/2021</t>
  </si>
  <si>
    <t>08/04/2021</t>
  </si>
  <si>
    <t>22/10/2021</t>
  </si>
  <si>
    <t>04/11/2021</t>
  </si>
  <si>
    <t>11/12/2021</t>
  </si>
  <si>
    <t>F.FA00011317-20/05/2021</t>
  </si>
  <si>
    <t>ACCUEIL AMBASSADEUR DU KAZAKHSTAN</t>
  </si>
  <si>
    <t>15/01/2021</t>
  </si>
  <si>
    <t>F.100210020003-02/01/2021</t>
  </si>
  <si>
    <t>VIENNOISERIES</t>
  </si>
  <si>
    <t>MR LE MAIRE 16 ET 17/12/2020</t>
  </si>
  <si>
    <t>27/01/2021</t>
  </si>
  <si>
    <t>F.FA00010640-21/11/2020</t>
  </si>
  <si>
    <t>F.FA00010683-09/12/2020</t>
  </si>
  <si>
    <t>DEJEUNER DU 02/12/2020</t>
  </si>
  <si>
    <t>F.FA00010904-30/01/2021</t>
  </si>
  <si>
    <t>DEJEUNER DU 30/01/2021</t>
  </si>
  <si>
    <t>29/03/2021</t>
  </si>
  <si>
    <t>F.0050000000001532a-31/01</t>
  </si>
  <si>
    <t>F.0050000000001540-28/02/</t>
  </si>
  <si>
    <t>F.FA03677-26/03/2021</t>
  </si>
  <si>
    <t>DEJEUNER DU 26/03/2021</t>
  </si>
  <si>
    <t>LE RELAIS GOURMAND SARL</t>
  </si>
  <si>
    <t>02/07/2021</t>
  </si>
  <si>
    <t>F.21062133-7071-21/06/202</t>
  </si>
  <si>
    <t>MARCOTULLIO RECEPTIONS FRANCE</t>
  </si>
  <si>
    <t>26/08/2021</t>
  </si>
  <si>
    <t>F.FAC0000091-27/07/2021</t>
  </si>
  <si>
    <t>DEJEUNER DU 23/07/2021</t>
  </si>
  <si>
    <t>LA PRIME</t>
  </si>
  <si>
    <t>13/09/2021</t>
  </si>
  <si>
    <t>F.0054-12/06/2021</t>
  </si>
  <si>
    <t>LES FOURMIS ROUGES SARL</t>
  </si>
  <si>
    <t>F.FA00011663-27/08/2021</t>
  </si>
  <si>
    <t>F.FA00011283-07/05/2021</t>
  </si>
  <si>
    <t>F.FA00011951-25/10/2021</t>
  </si>
  <si>
    <t>DEJEUNER DU 23/10/2021</t>
  </si>
  <si>
    <t>16/11/2021</t>
  </si>
  <si>
    <t>17/11/2021</t>
  </si>
  <si>
    <t>F.FA00011888-11/10/2021</t>
  </si>
  <si>
    <t>DEJEUNER M.LE MAIRE</t>
  </si>
  <si>
    <t>13/12/2021</t>
  </si>
  <si>
    <t>14/12/2021</t>
  </si>
  <si>
    <t>F.TABLE 41-04/12/2021</t>
  </si>
  <si>
    <t>DEJEUNER DU 04/12/2021</t>
  </si>
  <si>
    <t>M.LE MAIRE + STEPHANE BERN - 6 MENUS</t>
  </si>
  <si>
    <t>M2 SARL</t>
  </si>
  <si>
    <t>F.FA00012135-07/12/2021</t>
  </si>
  <si>
    <t>DEJEUNER DU 03/12/2021</t>
  </si>
  <si>
    <t>07/12/2022</t>
  </si>
  <si>
    <t>04/04/2022</t>
  </si>
  <si>
    <t>LORRAINE RECEPTION SARL</t>
  </si>
  <si>
    <t>31/01/2022</t>
  </si>
  <si>
    <t>F.FA00011930-21/10/2021</t>
  </si>
  <si>
    <t>DEJEUNER LE 19/10/2021</t>
  </si>
  <si>
    <t>09/02/2022</t>
  </si>
  <si>
    <t>F.FA00012274-31/01/2022</t>
  </si>
  <si>
    <t>DEJEUNER DU 31/01/2022</t>
  </si>
  <si>
    <t>F.FA00012251-20/01/2022</t>
  </si>
  <si>
    <t>DEJEUNER DU 19/01/22</t>
  </si>
  <si>
    <t>02/03/2022</t>
  </si>
  <si>
    <t>F.FA00012240-17/01/2022</t>
  </si>
  <si>
    <t>08/03/2022</t>
  </si>
  <si>
    <t>F.FA00012196-27/12/2021</t>
  </si>
  <si>
    <t>DEJEUNER DU 18/12/2021</t>
  </si>
  <si>
    <t>F.FA90009433-07/03/2022</t>
  </si>
  <si>
    <t>AGAPES TRAITEUR SAS</t>
  </si>
  <si>
    <t>F.FA00012387-07/03/2022</t>
  </si>
  <si>
    <t>DEJEUNER DU 05/03/2022</t>
  </si>
  <si>
    <t>11/05/2022</t>
  </si>
  <si>
    <t>F.FA00012599-26/04/2022</t>
  </si>
  <si>
    <t>F.FA00012609-27/04/2022</t>
  </si>
  <si>
    <t>18/05/2022</t>
  </si>
  <si>
    <t>F.BL90003798-16/03/2022</t>
  </si>
  <si>
    <t>23/05/2022</t>
  </si>
  <si>
    <t>F.FA00012660BIS-19/05/202</t>
  </si>
  <si>
    <t>02/06/2022</t>
  </si>
  <si>
    <t>F.FA00012714-17/05/2022</t>
  </si>
  <si>
    <t>07/06/2022</t>
  </si>
  <si>
    <t>F.FA00012317-21/02/2022</t>
  </si>
  <si>
    <t>15/06/2022</t>
  </si>
  <si>
    <t>F.FA00012407-10/03/2022</t>
  </si>
  <si>
    <t>20/06/2022</t>
  </si>
  <si>
    <t>F.6087-10/06/2022</t>
  </si>
  <si>
    <t>RESTAURANT LE CAPU</t>
  </si>
  <si>
    <t>29/06/2022</t>
  </si>
  <si>
    <t>F.FA00012821-13/06/2022</t>
  </si>
  <si>
    <t>26/07/2022</t>
  </si>
  <si>
    <t>F.FA90010469-30/06/2022</t>
  </si>
  <si>
    <t>01/08/2022</t>
  </si>
  <si>
    <t>F.FA222342-06/07/2022</t>
  </si>
  <si>
    <t>DEJEUNER LE 06 JUILLET</t>
  </si>
  <si>
    <t>17/10/2022</t>
  </si>
  <si>
    <t>F.FA90010984-07/10/2022</t>
  </si>
  <si>
    <t>F.FA221348-11/04/2022</t>
  </si>
  <si>
    <t>09/11/2022</t>
  </si>
  <si>
    <t>F.FA223272-14/10/2022</t>
  </si>
  <si>
    <t>PLATEAUX REPAS 14/10/22</t>
  </si>
  <si>
    <t>16/11/2022</t>
  </si>
  <si>
    <t>F.FA221885-21/03/2022</t>
  </si>
  <si>
    <t>PLATEAUX REPAS 21/03/22</t>
  </si>
  <si>
    <t>20/12/2022</t>
  </si>
  <si>
    <t>F.TICKET 50346-18/11/2022</t>
  </si>
  <si>
    <t>KLEIN</t>
  </si>
  <si>
    <t>04/10/2022</t>
  </si>
  <si>
    <t>F.niv1mois03-019 DU 18/03</t>
  </si>
  <si>
    <t>TAXI DU 18/03/2022 - PAWL</t>
  </si>
  <si>
    <t>6256</t>
  </si>
  <si>
    <t>F.niv1mois03-013 DU 17/03</t>
  </si>
  <si>
    <t>TAXI DU 17/03/2022 - IRZE</t>
  </si>
  <si>
    <t>F.niv1mois03-005 DU 16/03</t>
  </si>
  <si>
    <t>TAXI DU 16/03/2022 - SZYM</t>
  </si>
  <si>
    <t>F.niv1mois03-007 DU 16/03</t>
  </si>
  <si>
    <t>TAXI DU 16/03/2022 - MARI</t>
  </si>
  <si>
    <t>F.niv1mois03-020 DU 18/03</t>
  </si>
  <si>
    <t>TAXI DU 18/03/2022 - KACP</t>
  </si>
  <si>
    <t>F.niv1mois03-006 DU 16/03</t>
  </si>
  <si>
    <t>TAXI DU 16/03/2022 - AUTO</t>
  </si>
  <si>
    <t>F.niv1mois03-010 DU 16/03</t>
  </si>
  <si>
    <t>TAXI DU 16/03/2022 - ADRE</t>
  </si>
  <si>
    <t>F.niv1mois03-016 DU 17/03</t>
  </si>
  <si>
    <t>TAXI DU 17/03/2022 - WOJC</t>
  </si>
  <si>
    <t>F.niv1mois03-012 DU 17/03</t>
  </si>
  <si>
    <t>TAXI DU 17/03/2022 - MONA</t>
  </si>
  <si>
    <t>F.niv1mois03-018 DU 18/03</t>
  </si>
  <si>
    <t>TAXI DU 18/03/2022 - SUPR</t>
  </si>
  <si>
    <t>F.niv1mois03-014 DU 17/03</t>
  </si>
  <si>
    <t>TAXI DU 17/03/2022 - ANDR</t>
  </si>
  <si>
    <t>F.niv1mois03-008 DU 16/03</t>
  </si>
  <si>
    <t>TAXI DU 16/03/2022 - WICA</t>
  </si>
  <si>
    <t>F.niv1mois03-021 DU 18/03</t>
  </si>
  <si>
    <t>TAXI DU 18/03/2022 - MAKO</t>
  </si>
  <si>
    <t>F.niv1mois03-015 DU 17/03</t>
  </si>
  <si>
    <t>TAXI DU 17/03/2022 - MARI</t>
  </si>
  <si>
    <t>F.niv1mois05-004 DU 23/05</t>
  </si>
  <si>
    <t>Poste</t>
  </si>
  <si>
    <t>Description</t>
  </si>
  <si>
    <t>Coût</t>
  </si>
  <si>
    <t>Qté</t>
  </si>
  <si>
    <t>Montant</t>
  </si>
  <si>
    <t>Depart</t>
  </si>
  <si>
    <t>Arriver</t>
  </si>
  <si>
    <t>Date et Notes</t>
  </si>
  <si>
    <t>Train</t>
  </si>
  <si>
    <t>Billets</t>
  </si>
  <si>
    <t xml:space="preserve">Nancy Ville </t>
  </si>
  <si>
    <t>Tours</t>
  </si>
  <si>
    <t>21/07/2020 (aller/retours)</t>
  </si>
  <si>
    <t>frais d'agence</t>
  </si>
  <si>
    <t>21/07/2020</t>
  </si>
  <si>
    <t>11/09/2020</t>
  </si>
  <si>
    <t>Strasbourg</t>
  </si>
  <si>
    <t>07/10/2020 (aller)</t>
  </si>
  <si>
    <t>07/10/2020 (retour)</t>
  </si>
  <si>
    <t>TOTAL 2020 TTC</t>
  </si>
  <si>
    <t>Notes</t>
  </si>
  <si>
    <t>Nancy Ville</t>
  </si>
  <si>
    <t>Paris Est</t>
  </si>
  <si>
    <t>09/02/2021 (aller)</t>
  </si>
  <si>
    <t>09/02/2021</t>
  </si>
  <si>
    <t>09/02/2021 (retour)</t>
  </si>
  <si>
    <t>19/03/2021 (Aller)</t>
  </si>
  <si>
    <t>Paris</t>
  </si>
  <si>
    <t>19/03/2021 (retour)</t>
  </si>
  <si>
    <t>19/03/2021</t>
  </si>
  <si>
    <t>07/07/2021</t>
  </si>
  <si>
    <t>14/09/2021 (aller)</t>
  </si>
  <si>
    <t>14/09/2021</t>
  </si>
  <si>
    <t>14/09/2021 (retour)</t>
  </si>
  <si>
    <t>AVOIR</t>
  </si>
  <si>
    <t>14/09/2021 (remboursement)</t>
  </si>
  <si>
    <t>Metz Nancy</t>
  </si>
  <si>
    <t>05/10/2021</t>
  </si>
  <si>
    <t>montant</t>
  </si>
  <si>
    <t>Herbergement</t>
  </si>
  <si>
    <t>TOTAL FRAIS DE DEPLACEMENTS MR LE MAIRE 2020</t>
  </si>
  <si>
    <t>Assurance</t>
  </si>
  <si>
    <t>02/05/2022</t>
  </si>
  <si>
    <t>Avions</t>
  </si>
  <si>
    <t>Nancy</t>
  </si>
  <si>
    <t>05/04/2022 (aller)</t>
  </si>
  <si>
    <t>05/04/2022 (retour)</t>
  </si>
  <si>
    <t>15/02/2022 (aller)</t>
  </si>
  <si>
    <t>15/02/2022 (retour)</t>
  </si>
  <si>
    <t>24/05/2022 (aller)</t>
  </si>
  <si>
    <t>22/11/2022(aller)</t>
  </si>
  <si>
    <t>22/11/2022</t>
  </si>
  <si>
    <t>TOTAL FRAIS DE DEPLACEMENTS MR LE MAIRE 2022</t>
  </si>
  <si>
    <t>TOTAL TTC DES FRAIS DE DEPLACEMENTS MR LE MAIRE 2020 A 2022</t>
  </si>
  <si>
    <t>Abonnement Train</t>
  </si>
  <si>
    <t>Déplacements internationaux 2022</t>
  </si>
  <si>
    <t>Idem le 19 aout 2021, dégation de 8 personnes avec location d'un minibus</t>
  </si>
  <si>
    <r>
      <t>2022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Lublin (Triangle de Weimar) du 6 au 8 juin – délégation de 3 personnes. billet d’avion de 345,81 € par personne. </t>
    </r>
  </si>
  <si>
    <t>Aucun frais sur place car pris en charge (hébergement + repas) par la municipalité de Lublin.</t>
  </si>
  <si>
    <r>
      <t>2022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Karlsruhe le 16 juillet pour les rencontres entre conseils municipaux (Nancy et Karlsruhe) – </t>
    </r>
  </si>
  <si>
    <t xml:space="preserve">pas de frais du maire car location d’un car pour emmener les élus ni de frais de bouche car pris en charge par Karlsruhe. </t>
  </si>
  <si>
    <t>FRAIS DE DEPLACEMENTS MR LE MAIRE MARS 2020 A DECEMBRE 2022</t>
  </si>
  <si>
    <t>FRAIS DE RESTAURATION -  MR LE MAIRE MARS 2020 A DECEMBRE 2022</t>
  </si>
  <si>
    <t>TOTAL  RESTAURATION / DEJEUNERS  MR LE MAIRE 2020</t>
  </si>
  <si>
    <t>TOTAL RESTAURATION / DEJEUNERS  MR LE MAIRE MARS 2021</t>
  </si>
  <si>
    <t>TOTAL RESTAURATION / DEJEUNERS  MR LE MAIRE MARS 2022</t>
  </si>
  <si>
    <t xml:space="preserve">TOTAL TTC DES RESTAURATION / DEJEUNERS  MR LE MAIRE 2020 A 2022 </t>
  </si>
  <si>
    <t>Raison sociale 1</t>
  </si>
  <si>
    <t>MAIRE, DGS, DIRCAB, DIRCAB ADJ</t>
  </si>
  <si>
    <t>MAIRE, DIRECTEUR SCIENCE PO PARIS, 9P</t>
  </si>
  <si>
    <t>MAIRE - DG OMH</t>
  </si>
  <si>
    <t>DEJEUNER DU 15/01/2022 UN AUTRE REGARD</t>
  </si>
  <si>
    <t>MAIRE, Boris Cyrulnik, Stéphane ALLIX, Monique MINII, Michel SCHITTECALTE, Paul LEFEVRE, Julie GIACOMETTI, un élu</t>
  </si>
  <si>
    <t>MAIRE, MASSON, POTIER, JACQUIN, KHIROUNI</t>
  </si>
  <si>
    <t>DEJEUNER DU 07/03</t>
  </si>
  <si>
    <t>MAIRE, Bertrand MASSON, Estelle MERCIER, Frank MURATET, Nadège NICOLAS, Thomas SOUVERAIN</t>
  </si>
  <si>
    <t>MAIRE, KHIROUNI,  POTIER,  JACQUIN,  MASSON, VALLANCE, AMAH</t>
  </si>
  <si>
    <t>DEJEUNER DU 25/04</t>
  </si>
  <si>
    <t>MAIRE, YILMAZ, WITT, PERRIN, BOILLON, KEMICHE</t>
  </si>
  <si>
    <t>2ème facture du 25/04</t>
  </si>
  <si>
    <t xml:space="preserve">MAIRE, ZATKA,  PONTE, MARCHAL, GROS, KEMICHE, VAUDIN </t>
  </si>
  <si>
    <t>DEJEUNER DU 16/03</t>
  </si>
  <si>
    <t>MAIRE, DUPONT CHRU</t>
  </si>
  <si>
    <t>DEJEUNER DU 3/05</t>
  </si>
  <si>
    <t>MAIRE, JOURNALISTE</t>
  </si>
  <si>
    <t>DEJEUNER  DU 16/05</t>
  </si>
  <si>
    <t>MAIRE, DGS, DIRCAB</t>
  </si>
  <si>
    <t>MAIRE, JOURNALISTES FR3</t>
  </si>
  <si>
    <t>DEJEUNER DU 9/03</t>
  </si>
  <si>
    <t>MAIRE - ROTNER - 8P</t>
  </si>
  <si>
    <t>DEJEUNER DU 04/06</t>
  </si>
  <si>
    <t>MAIRE, ROSSINOT</t>
  </si>
  <si>
    <t>DEJEUNER DU 10/06</t>
  </si>
  <si>
    <t>MAIRE, PREFET, 10P</t>
  </si>
  <si>
    <t>DEJEUNER 24/06</t>
  </si>
  <si>
    <t>MAIRE, CD54, 4P</t>
  </si>
  <si>
    <t>MAIRE / M. PRIEUX</t>
  </si>
  <si>
    <t>DEJEUNER DU 07/10</t>
  </si>
  <si>
    <t>MAIRE, DGS VDN, DGS MGN, DIRCAB, DIRCAB ADJ</t>
  </si>
  <si>
    <t>DEJEUNER DU 11/04/22</t>
  </si>
  <si>
    <t>MAIRE, DG</t>
  </si>
  <si>
    <t>MAIRE, BRONNER, GRAVELOT, MASSON, ANDRE, KEMICHE</t>
  </si>
  <si>
    <t>MAIRE, DIRCAB</t>
  </si>
  <si>
    <t>REMBOURSEMENT DEJEUNER DU 18/11</t>
  </si>
  <si>
    <t>MAIRE, ETIENNE, MASSON</t>
  </si>
  <si>
    <t>DEJEUNER M.LE MAIRE LE 23/05</t>
  </si>
  <si>
    <t>MAIRE, VICHERAT</t>
  </si>
  <si>
    <t>DEJEUNERS DU 18/11/20 ET DU 20/11/20</t>
  </si>
  <si>
    <t>M.LE MAIRE + HUISSIERS, 7P ET 5P</t>
  </si>
  <si>
    <t>M.LE MAIRE, 2P</t>
  </si>
  <si>
    <t>ACCUEIL MME LE MAIRE DE STRASBOURG, 11P</t>
  </si>
  <si>
    <t>THE, 07/01/2021</t>
  </si>
  <si>
    <t>THE - 16/02/21</t>
  </si>
  <si>
    <t>DEJEUNER AVEC L'ADMINISTRATION SCIENCES PO, 9P</t>
  </si>
  <si>
    <t>APERITIF LE 19/05/2021</t>
  </si>
  <si>
    <t>MARCO BURO POUR 6 CONVIVES - JUIN 2021, 6P</t>
  </si>
  <si>
    <t>M.LE MAIRE + MAIRE D'EPINAL, 2P</t>
  </si>
  <si>
    <t>DEJEUNER</t>
  </si>
  <si>
    <t>MAIRE, 2P</t>
  </si>
  <si>
    <t>DEJEUNER DU 24/08/2021</t>
  </si>
  <si>
    <t>DEJEUNER DU 12/06/2021</t>
  </si>
  <si>
    <t>MAIRE, 3P</t>
  </si>
  <si>
    <t>DEJEUNER LE 07/05/2021</t>
  </si>
  <si>
    <t>MAIRE, 8P</t>
  </si>
  <si>
    <t>MAIRE, 7P</t>
  </si>
  <si>
    <t>DINER DU 08/10/21</t>
  </si>
  <si>
    <t>MAIRE + M.LE PREFET, 10P</t>
  </si>
  <si>
    <t>REPAS</t>
  </si>
  <si>
    <t xml:space="preserve">DEJEUNER DU 30/07/2020 </t>
  </si>
  <si>
    <t>MAIRE, PIERRE ROEDER, 2P</t>
  </si>
  <si>
    <t>MAIRE, DAVID VALENCE</t>
  </si>
  <si>
    <t>DEJEUNER DU 22/07/2020 -</t>
  </si>
  <si>
    <t>M.LE MAIRE + B.KLING</t>
  </si>
  <si>
    <t>MAIRE ET DIRECTEUR SCIENCE PO PARIS, 9P</t>
  </si>
  <si>
    <t>DEJEUNERS  - AOUT 2020</t>
  </si>
  <si>
    <t>RECEPTION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</si>
</sst>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;\-#,##0.00\ &quot;€&quot;"/>
    <numFmt numFmtId="165" formatCode="#,##0.00\ &quot;€&quot;;[Red]\-#,##0.00\ &quot;€&quot;"/>
    <numFmt numFmtId="166" formatCode="_-* #,##0.00_-;\-* #,##0.00_-;_-* &quot;-&quot;??_-;_-@_-"/>
    <numFmt numFmtId="167" formatCode="#,##0.00\ &quot;€&quot;"/>
    <numFmt numFmtId="168" formatCode="#,##0_ ;\-#,##0\ 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6"/>
      <color theme="1" tint="0.24994659260841701"/>
      <name val="Calibri Light"/>
      <family val="2"/>
      <scheme val="major"/>
    </font>
    <font>
      <b/>
      <sz val="14"/>
      <color theme="5" tint="-0.499984740745262"/>
      <name val="Calibri Light"/>
      <family val="2"/>
      <scheme val="major"/>
    </font>
    <font>
      <b/>
      <sz val="14"/>
      <color theme="6" tint="-0.24994659260841701"/>
      <name val="Calibri Light"/>
      <family val="2"/>
      <scheme val="major"/>
    </font>
    <font>
      <sz val="11"/>
      <color rgb="FF9C57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 tint="0.24994659260841701"/>
      <name val="Calibri"/>
      <family val="2"/>
      <scheme val="minor"/>
    </font>
    <font>
      <sz val="7"/>
      <name val="Times New Roman"/>
      <family val="1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7" fillId="0" borderId="0">
      <alignment wrapText="1"/>
    </xf>
    <xf numFmtId="0" fontId="18" fillId="34" borderId="0" applyNumberFormat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1" applyNumberFormat="0" applyFill="0" applyProtection="0">
      <alignment vertical="center"/>
    </xf>
    <xf numFmtId="0" fontId="6" fillId="0" borderId="0" applyNumberFormat="0" applyFill="0" applyBorder="0" applyProtection="0">
      <alignment vertical="center"/>
    </xf>
    <xf numFmtId="16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Protection="0">
      <alignment horizontal="left" vertical="center"/>
    </xf>
    <xf numFmtId="9" fontId="17" fillId="0" borderId="0" applyFont="0" applyFill="0" applyBorder="0" applyAlignment="0" applyProtection="0"/>
    <xf numFmtId="0" fontId="18" fillId="34" borderId="12" applyNumberFormat="0" applyAlignment="0" applyProtection="0"/>
    <xf numFmtId="166" fontId="17" fillId="0" borderId="0" applyFont="0" applyFill="0" applyBorder="0" applyAlignment="0" applyProtection="0"/>
    <xf numFmtId="0" fontId="21" fillId="5" borderId="0" applyNumberFormat="0" applyBorder="0" applyAlignment="0" applyProtection="0"/>
    <xf numFmtId="164" fontId="17" fillId="0" borderId="0" applyFont="0" applyFill="0" applyBorder="0" applyAlignment="0" applyProtection="0"/>
    <xf numFmtId="0" fontId="17" fillId="9" borderId="9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Protection="0">
      <alignment horizontal="left" vertical="center"/>
    </xf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35">
    <xf numFmtId="0" fontId="0" fillId="0" borderId="0" xfId="0"/>
    <xf numFmtId="49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left"/>
    </xf>
    <xf numFmtId="14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3" fillId="2" borderId="0" xfId="29" applyFont="1" applyFill="1" applyBorder="1" applyAlignment="1">
      <alignment vertical="center" wrapText="1"/>
    </xf>
    <xf numFmtId="164" fontId="23" fillId="2" borderId="0" xfId="42" applyFont="1" applyFill="1" applyBorder="1" applyAlignment="1">
      <alignment horizontal="center" vertical="center"/>
    </xf>
    <xf numFmtId="168" fontId="23" fillId="2" borderId="0" xfId="35" applyFont="1" applyFill="1" applyBorder="1" applyAlignment="1">
      <alignment horizontal="center" vertical="center"/>
    </xf>
    <xf numFmtId="49" fontId="23" fillId="2" borderId="0" xfId="29" applyNumberFormat="1" applyFont="1" applyFill="1" applyBorder="1" applyAlignment="1">
      <alignment horizontal="center" vertical="center" wrapText="1"/>
    </xf>
    <xf numFmtId="0" fontId="23" fillId="2" borderId="0" xfId="29" applyFont="1" applyFill="1" applyBorder="1" applyAlignment="1">
      <alignment horizontal="center" vertical="center" wrapText="1"/>
    </xf>
    <xf numFmtId="0" fontId="23" fillId="2" borderId="0" xfId="29" applyFont="1" applyFill="1" applyBorder="1" applyAlignment="1">
      <alignment horizontal="left" vertical="center" wrapText="1"/>
    </xf>
    <xf numFmtId="164" fontId="23" fillId="2" borderId="0" xfId="54" applyFont="1" applyFill="1" applyBorder="1" applyAlignment="1">
      <alignment horizontal="center" vertical="center"/>
    </xf>
    <xf numFmtId="164" fontId="23" fillId="2" borderId="0" xfId="54" applyFont="1" applyFill="1" applyBorder="1" applyAlignment="1">
      <alignment horizontal="right" vertical="center"/>
    </xf>
    <xf numFmtId="1" fontId="23" fillId="2" borderId="0" xfId="0" applyNumberFormat="1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67" fontId="1" fillId="2" borderId="1" xfId="0" applyNumberFormat="1" applyFont="1" applyFill="1" applyBorder="1"/>
    <xf numFmtId="167" fontId="1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 vertical="center"/>
    </xf>
    <xf numFmtId="0" fontId="3" fillId="0" borderId="0" xfId="0" applyFont="1" applyAlignment="1"/>
    <xf numFmtId="1" fontId="0" fillId="2" borderId="13" xfId="0" applyNumberFormat="1" applyFill="1" applyBorder="1" applyAlignment="1">
      <alignment horizontal="center"/>
    </xf>
    <xf numFmtId="164" fontId="24" fillId="2" borderId="14" xfId="42" applyFont="1" applyFill="1" applyBorder="1" applyAlignment="1">
      <alignment horizontal="center" vertical="center"/>
    </xf>
    <xf numFmtId="164" fontId="24" fillId="2" borderId="4" xfId="35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/>
    </xf>
    <xf numFmtId="167" fontId="1" fillId="2" borderId="14" xfId="0" applyNumberFormat="1" applyFont="1" applyFill="1" applyBorder="1" applyAlignment="1">
      <alignment horizontal="right"/>
    </xf>
    <xf numFmtId="0" fontId="3" fillId="0" borderId="0" xfId="0" applyFont="1" applyBorder="1" applyAlignment="1"/>
    <xf numFmtId="167" fontId="3" fillId="0" borderId="0" xfId="0" applyNumberFormat="1" applyFont="1" applyBorder="1" applyAlignment="1"/>
    <xf numFmtId="167" fontId="1" fillId="2" borderId="14" xfId="0" applyNumberFormat="1" applyFont="1" applyFill="1" applyBorder="1" applyAlignment="1">
      <alignment horizontal="center"/>
    </xf>
    <xf numFmtId="0" fontId="1" fillId="2" borderId="2" xfId="0" applyFont="1" applyFill="1" applyBorder="1"/>
    <xf numFmtId="167" fontId="1" fillId="2" borderId="14" xfId="0" applyNumberFormat="1" applyFont="1" applyFill="1" applyBorder="1"/>
    <xf numFmtId="49" fontId="25" fillId="2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5" fontId="30" fillId="0" borderId="0" xfId="29" applyNumberFormat="1" applyFont="1" applyFill="1" applyBorder="1" applyAlignment="1">
      <alignment horizontal="center" vertical="center"/>
    </xf>
    <xf numFmtId="165" fontId="3" fillId="36" borderId="14" xfId="0" applyNumberFormat="1" applyFont="1" applyFill="1" applyBorder="1" applyAlignment="1"/>
    <xf numFmtId="0" fontId="0" fillId="0" borderId="0" xfId="0"/>
    <xf numFmtId="167" fontId="30" fillId="0" borderId="0" xfId="29" applyNumberFormat="1" applyFont="1" applyFill="1" applyBorder="1" applyAlignment="1">
      <alignment horizontal="center" vertical="center"/>
    </xf>
    <xf numFmtId="165" fontId="30" fillId="0" borderId="2" xfId="29" applyNumberFormat="1" applyFont="1" applyFill="1" applyBorder="1" applyAlignment="1">
      <alignment horizontal="center" vertical="center"/>
    </xf>
    <xf numFmtId="0" fontId="27" fillId="0" borderId="0" xfId="29" applyFont="1" applyFill="1" applyBorder="1" applyAlignment="1">
      <alignment horizontal="center" vertical="center"/>
    </xf>
    <xf numFmtId="0" fontId="27" fillId="0" borderId="0" xfId="29" applyFont="1" applyFill="1" applyBorder="1" applyAlignment="1">
      <alignment vertical="center" wrapText="1"/>
    </xf>
    <xf numFmtId="167" fontId="17" fillId="0" borderId="0" xfId="29" applyNumberFormat="1" applyFont="1" applyFill="1" applyAlignment="1">
      <alignment horizontal="center" vertical="center"/>
    </xf>
    <xf numFmtId="0" fontId="17" fillId="0" borderId="1" xfId="29" applyFont="1" applyFill="1" applyBorder="1" applyAlignment="1">
      <alignment vertical="center" wrapText="1"/>
    </xf>
    <xf numFmtId="0" fontId="17" fillId="0" borderId="1" xfId="29" applyFont="1" applyFill="1" applyBorder="1" applyAlignment="1">
      <alignment horizontal="center" wrapText="1"/>
    </xf>
    <xf numFmtId="164" fontId="17" fillId="0" borderId="1" xfId="62" applyFont="1" applyFill="1" applyBorder="1" applyAlignment="1">
      <alignment horizontal="center" vertical="center"/>
    </xf>
    <xf numFmtId="168" fontId="17" fillId="0" borderId="1" xfId="35" applyFont="1" applyFill="1" applyBorder="1" applyAlignment="1">
      <alignment horizontal="center" vertical="center"/>
    </xf>
    <xf numFmtId="164" fontId="17" fillId="0" borderId="1" xfId="62" applyFont="1" applyBorder="1" applyAlignment="1">
      <alignment horizontal="center" vertical="center"/>
    </xf>
    <xf numFmtId="49" fontId="17" fillId="0" borderId="1" xfId="29" applyNumberFormat="1" applyFont="1" applyFill="1" applyBorder="1" applyAlignment="1">
      <alignment horizontal="center" vertical="center" wrapText="1"/>
    </xf>
    <xf numFmtId="0" fontId="17" fillId="0" borderId="1" xfId="29" applyFont="1" applyFill="1" applyBorder="1" applyAlignment="1">
      <alignment horizontal="center" vertical="center" wrapText="1"/>
    </xf>
    <xf numFmtId="164" fontId="28" fillId="0" borderId="1" xfId="62" applyFont="1" applyBorder="1" applyAlignment="1">
      <alignment horizontal="center" vertical="center"/>
    </xf>
    <xf numFmtId="164" fontId="17" fillId="0" borderId="13" xfId="62" applyFont="1" applyFill="1" applyBorder="1" applyAlignment="1">
      <alignment horizontal="center" vertical="center"/>
    </xf>
    <xf numFmtId="0" fontId="17" fillId="0" borderId="13" xfId="29" applyFont="1" applyFill="1" applyBorder="1" applyAlignment="1">
      <alignment horizontal="center" vertical="center" wrapText="1"/>
    </xf>
    <xf numFmtId="165" fontId="30" fillId="0" borderId="14" xfId="29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/>
    </xf>
    <xf numFmtId="49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167" fontId="30" fillId="0" borderId="0" xfId="29" applyNumberFormat="1" applyFont="1" applyFill="1" applyBorder="1" applyAlignment="1">
      <alignment horizontal="center" vertical="center"/>
    </xf>
    <xf numFmtId="0" fontId="27" fillId="0" borderId="0" xfId="29" applyFont="1" applyFill="1" applyBorder="1" applyAlignment="1">
      <alignment horizontal="center" vertical="center"/>
    </xf>
    <xf numFmtId="0" fontId="27" fillId="0" borderId="0" xfId="29" applyFont="1" applyFill="1" applyBorder="1" applyAlignment="1">
      <alignment vertical="center" wrapText="1"/>
    </xf>
    <xf numFmtId="167" fontId="17" fillId="0" borderId="0" xfId="29" applyNumberFormat="1" applyFont="1" applyFill="1" applyAlignment="1">
      <alignment horizontal="center" vertical="center"/>
    </xf>
    <xf numFmtId="168" fontId="17" fillId="0" borderId="1" xfId="35" applyFont="1" applyFill="1" applyBorder="1" applyAlignment="1">
      <alignment horizontal="center" vertical="center"/>
    </xf>
    <xf numFmtId="49" fontId="17" fillId="0" borderId="1" xfId="29" applyNumberFormat="1" applyFont="1" applyFill="1" applyBorder="1" applyAlignment="1">
      <alignment horizontal="center" vertical="center" wrapText="1"/>
    </xf>
    <xf numFmtId="0" fontId="17" fillId="0" borderId="1" xfId="29" applyFont="1" applyFill="1" applyBorder="1" applyAlignment="1">
      <alignment horizontal="center" vertical="center" wrapText="1"/>
    </xf>
    <xf numFmtId="164" fontId="17" fillId="0" borderId="1" xfId="67" applyFont="1" applyBorder="1" applyAlignment="1">
      <alignment horizontal="center" vertical="center"/>
    </xf>
    <xf numFmtId="164" fontId="17" fillId="0" borderId="1" xfId="67" applyFont="1" applyFill="1" applyBorder="1" applyAlignment="1">
      <alignment horizontal="center" vertical="center"/>
    </xf>
    <xf numFmtId="0" fontId="17" fillId="0" borderId="1" xfId="29" applyFont="1" applyFill="1" applyBorder="1" applyAlignment="1">
      <alignment horizontal="left" vertical="center" wrapText="1"/>
    </xf>
    <xf numFmtId="164" fontId="17" fillId="0" borderId="1" xfId="67" applyFont="1" applyBorder="1" applyAlignment="1">
      <alignment horizontal="right" vertical="center"/>
    </xf>
    <xf numFmtId="49" fontId="17" fillId="0" borderId="1" xfId="29" applyNumberFormat="1" applyFont="1" applyFill="1" applyBorder="1" applyAlignment="1">
      <alignment horizontal="center" vertical="center" wrapText="1"/>
    </xf>
    <xf numFmtId="0" fontId="17" fillId="0" borderId="1" xfId="29" applyFont="1" applyFill="1" applyBorder="1" applyAlignment="1">
      <alignment horizontal="center" vertical="center" wrapText="1"/>
    </xf>
    <xf numFmtId="0" fontId="17" fillId="0" borderId="1" xfId="29" applyFont="1" applyFill="1" applyBorder="1">
      <alignment wrapText="1"/>
    </xf>
    <xf numFmtId="164" fontId="17" fillId="0" borderId="1" xfId="65" applyFont="1" applyFill="1" applyBorder="1" applyAlignment="1">
      <alignment horizontal="center" vertical="center"/>
    </xf>
    <xf numFmtId="168" fontId="17" fillId="0" borderId="1" xfId="35" applyFont="1" applyFill="1" applyBorder="1" applyAlignment="1">
      <alignment horizontal="center"/>
    </xf>
    <xf numFmtId="164" fontId="17" fillId="0" borderId="1" xfId="65" applyFont="1" applyBorder="1" applyAlignment="1">
      <alignment horizontal="center"/>
    </xf>
    <xf numFmtId="0" fontId="5" fillId="0" borderId="1" xfId="29" applyFont="1" applyBorder="1">
      <alignment wrapText="1"/>
    </xf>
    <xf numFmtId="0" fontId="5" fillId="0" borderId="1" xfId="29" applyFont="1" applyBorder="1" applyAlignment="1">
      <alignment horizontal="center" vertical="center" wrapText="1"/>
    </xf>
    <xf numFmtId="0" fontId="5" fillId="0" borderId="1" xfId="29" applyFont="1" applyBorder="1" applyAlignment="1">
      <alignment horizontal="center" wrapText="1"/>
    </xf>
    <xf numFmtId="14" fontId="5" fillId="0" borderId="1" xfId="29" applyNumberFormat="1" applyFont="1" applyBorder="1" applyAlignment="1">
      <alignment horizontal="center" vertical="center" wrapText="1"/>
    </xf>
    <xf numFmtId="167" fontId="3" fillId="36" borderId="14" xfId="0" applyNumberFormat="1" applyFont="1" applyFill="1" applyBorder="1" applyAlignment="1"/>
    <xf numFmtId="164" fontId="3" fillId="36" borderId="14" xfId="0" applyNumberFormat="1" applyFont="1" applyFill="1" applyBorder="1" applyAlignment="1"/>
    <xf numFmtId="165" fontId="3" fillId="37" borderId="14" xfId="0" applyNumberFormat="1" applyFont="1" applyFill="1" applyBorder="1" applyAlignment="1"/>
    <xf numFmtId="0" fontId="3" fillId="36" borderId="2" xfId="0" applyFont="1" applyFill="1" applyBorder="1" applyAlignment="1"/>
    <xf numFmtId="0" fontId="3" fillId="36" borderId="3" xfId="0" applyFont="1" applyFill="1" applyBorder="1" applyAlignment="1"/>
    <xf numFmtId="0" fontId="3" fillId="36" borderId="4" xfId="0" applyFont="1" applyFill="1" applyBorder="1" applyAlignment="1"/>
    <xf numFmtId="167" fontId="3" fillId="36" borderId="14" xfId="0" applyNumberFormat="1" applyFont="1" applyFill="1" applyBorder="1" applyAlignment="1">
      <alignment horizontal="right"/>
    </xf>
    <xf numFmtId="167" fontId="26" fillId="36" borderId="14" xfId="0" applyNumberFormat="1" applyFont="1" applyFill="1" applyBorder="1" applyAlignment="1">
      <alignment horizontal="right" vertical="center"/>
    </xf>
    <xf numFmtId="167" fontId="3" fillId="37" borderId="14" xfId="0" applyNumberFormat="1" applyFont="1" applyFill="1" applyBorder="1" applyAlignment="1">
      <alignment horizontal="right"/>
    </xf>
    <xf numFmtId="1" fontId="24" fillId="2" borderId="0" xfId="0" applyNumberFormat="1" applyFont="1" applyFill="1" applyBorder="1" applyAlignment="1">
      <alignment horizontal="center"/>
    </xf>
    <xf numFmtId="167" fontId="24" fillId="2" borderId="0" xfId="0" applyNumberFormat="1" applyFont="1" applyFill="1" applyBorder="1" applyAlignment="1">
      <alignment horizontal="center"/>
    </xf>
    <xf numFmtId="167" fontId="24" fillId="2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left" vertical="center" indent="4"/>
    </xf>
    <xf numFmtId="0" fontId="3" fillId="36" borderId="2" xfId="0" applyFont="1" applyFill="1" applyBorder="1" applyAlignment="1">
      <alignment horizontal="left"/>
    </xf>
    <xf numFmtId="0" fontId="3" fillId="36" borderId="3" xfId="0" applyFont="1" applyFill="1" applyBorder="1" applyAlignment="1">
      <alignment horizontal="left"/>
    </xf>
    <xf numFmtId="0" fontId="3" fillId="37" borderId="2" xfId="0" applyFont="1" applyFill="1" applyBorder="1" applyAlignment="1">
      <alignment horizontal="left"/>
    </xf>
    <xf numFmtId="0" fontId="3" fillId="37" borderId="3" xfId="0" applyFont="1" applyFill="1" applyBorder="1" applyAlignment="1">
      <alignment horizontal="left"/>
    </xf>
    <xf numFmtId="1" fontId="23" fillId="2" borderId="0" xfId="0" applyNumberFormat="1" applyFont="1" applyFill="1" applyBorder="1" applyAlignment="1">
      <alignment horizontal="left"/>
    </xf>
    <xf numFmtId="0" fontId="24" fillId="38" borderId="0" xfId="0" applyFont="1" applyFill="1" applyAlignment="1">
      <alignment vertical="center"/>
    </xf>
    <xf numFmtId="1" fontId="23" fillId="38" borderId="0" xfId="0" applyNumberFormat="1" applyFont="1" applyFill="1" applyBorder="1" applyAlignment="1">
      <alignment horizontal="center"/>
    </xf>
    <xf numFmtId="1" fontId="24" fillId="38" borderId="0" xfId="0" applyNumberFormat="1" applyFont="1" applyFill="1" applyBorder="1" applyAlignment="1">
      <alignment horizontal="center"/>
    </xf>
    <xf numFmtId="167" fontId="24" fillId="38" borderId="0" xfId="0" applyNumberFormat="1" applyFont="1" applyFill="1" applyBorder="1" applyAlignment="1">
      <alignment horizontal="center"/>
    </xf>
    <xf numFmtId="167" fontId="24" fillId="38" borderId="0" xfId="0" applyNumberFormat="1" applyFont="1" applyFill="1" applyBorder="1" applyAlignment="1">
      <alignment horizontal="right"/>
    </xf>
    <xf numFmtId="14" fontId="23" fillId="38" borderId="0" xfId="0" applyNumberFormat="1" applyFont="1" applyFill="1" applyBorder="1" applyAlignment="1">
      <alignment horizontal="center"/>
    </xf>
    <xf numFmtId="49" fontId="23" fillId="38" borderId="0" xfId="0" applyNumberFormat="1" applyFont="1" applyFill="1" applyBorder="1" applyAlignment="1">
      <alignment horizontal="left"/>
    </xf>
    <xf numFmtId="0" fontId="4" fillId="38" borderId="1" xfId="0" applyFont="1" applyFill="1" applyBorder="1" applyAlignment="1">
      <alignment horizontal="center" vertical="center"/>
    </xf>
    <xf numFmtId="0" fontId="30" fillId="38" borderId="1" xfId="29" applyNumberFormat="1" applyFont="1" applyFill="1" applyBorder="1" applyAlignment="1">
      <alignment horizontal="center" vertical="center" wrapText="1"/>
    </xf>
    <xf numFmtId="0" fontId="30" fillId="38" borderId="1" xfId="29" applyNumberFormat="1" applyFont="1" applyFill="1" applyBorder="1" applyAlignment="1">
      <alignment horizontal="center" vertical="center"/>
    </xf>
    <xf numFmtId="0" fontId="30" fillId="38" borderId="1" xfId="29" applyNumberFormat="1" applyFont="1" applyFill="1" applyBorder="1" applyAlignment="1">
      <alignment horizontal="center"/>
    </xf>
    <xf numFmtId="0" fontId="29" fillId="38" borderId="1" xfId="29" applyNumberFormat="1" applyFont="1" applyFill="1" applyBorder="1" applyAlignment="1">
      <alignment horizontal="center" vertical="center" wrapText="1"/>
    </xf>
    <xf numFmtId="0" fontId="29" fillId="38" borderId="1" xfId="29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14" fontId="0" fillId="2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36" borderId="2" xfId="0" applyFont="1" applyFill="1" applyBorder="1" applyAlignment="1">
      <alignment horizontal="left"/>
    </xf>
    <xf numFmtId="0" fontId="3" fillId="36" borderId="3" xfId="0" applyFont="1" applyFill="1" applyBorder="1" applyAlignment="1">
      <alignment horizontal="left"/>
    </xf>
    <xf numFmtId="0" fontId="3" fillId="36" borderId="4" xfId="0" applyFont="1" applyFill="1" applyBorder="1" applyAlignment="1">
      <alignment horizontal="left"/>
    </xf>
    <xf numFmtId="0" fontId="3" fillId="37" borderId="2" xfId="0" applyFont="1" applyFill="1" applyBorder="1" applyAlignment="1">
      <alignment horizontal="left"/>
    </xf>
    <xf numFmtId="0" fontId="3" fillId="37" borderId="3" xfId="0" applyFont="1" applyFill="1" applyBorder="1" applyAlignment="1">
      <alignment horizontal="left"/>
    </xf>
    <xf numFmtId="0" fontId="3" fillId="37" borderId="4" xfId="0" applyFont="1" applyFill="1" applyBorder="1" applyAlignment="1">
      <alignment horizontal="left"/>
    </xf>
  </cellXfs>
  <cellStyles count="71">
    <cellStyle name="20% - Accent1" xfId="12" builtinId="30" customBuiltin="1"/>
    <cellStyle name="20% - Accent2" xfId="15" builtinId="34" customBuiltin="1"/>
    <cellStyle name="20% - Accent3" xfId="18" builtinId="38" customBuiltin="1"/>
    <cellStyle name="20% - Accent4" xfId="21" builtinId="42" customBuiltin="1"/>
    <cellStyle name="20% - Accent5" xfId="24" builtinId="46" customBuiltin="1"/>
    <cellStyle name="20% - Accent6" xfId="27" builtinId="50" customBuiltin="1"/>
    <cellStyle name="40% - Accent1" xfId="13" builtinId="31" customBuiltin="1"/>
    <cellStyle name="40% - Accent2" xfId="16" builtinId="35" customBuiltin="1"/>
    <cellStyle name="40% - Accent3" xfId="19" builtinId="39" customBuiltin="1"/>
    <cellStyle name="40% - Accent4" xfId="22" builtinId="43" customBuiltin="1"/>
    <cellStyle name="40% - Accent5" xfId="25" builtinId="47" customBuiltin="1"/>
    <cellStyle name="40% - Accent6" xfId="28" builtinId="51" customBuiltin="1"/>
    <cellStyle name="60 % - Accent1 2" xfId="44"/>
    <cellStyle name="60 % - Accent2 2" xfId="45"/>
    <cellStyle name="60 % - Accent3 2" xfId="46"/>
    <cellStyle name="60 % - Accent4 2" xfId="47"/>
    <cellStyle name="60 % - Accent5 2" xfId="48"/>
    <cellStyle name="60 % - Accent6 2" xfId="49"/>
    <cellStyle name="Accent1" xfId="11" builtinId="29" customBuiltin="1"/>
    <cellStyle name="Accent2" xfId="14" builtinId="33" customBuiltin="1"/>
    <cellStyle name="Accent3" xfId="17" builtinId="37" customBuiltin="1"/>
    <cellStyle name="Accent4" xfId="20" builtinId="41" customBuiltin="1"/>
    <cellStyle name="Accent5" xfId="23" builtinId="45" customBuiltin="1"/>
    <cellStyle name="Accent6" xfId="26" builtinId="49" customBuiltin="1"/>
    <cellStyle name="Bad" xfId="2" builtinId="27" customBuiltin="1"/>
    <cellStyle name="Calculation" xfId="5" builtinId="22" customBuiltin="1"/>
    <cellStyle name="Check Cell" xfId="7" builtinId="23" customBuiltin="1"/>
    <cellStyle name="Explanatory Text" xfId="9" builtinId="53" customBuiltin="1"/>
    <cellStyle name="Good" xfId="1" builtinId="26" customBuiltin="1"/>
    <cellStyle name="Input" xfId="3" builtinId="20" customBuiltin="1"/>
    <cellStyle name="Linked Cell" xfId="6" builtinId="24" customBuiltin="1"/>
    <cellStyle name="Milliers [0] 2" xfId="35"/>
    <cellStyle name="Milliers 2" xfId="34"/>
    <cellStyle name="Milliers 2 2" xfId="51"/>
    <cellStyle name="Milliers 2 2 2" xfId="64"/>
    <cellStyle name="Milliers 2 3" xfId="58"/>
    <cellStyle name="Milliers 3" xfId="40"/>
    <cellStyle name="Milliers 3 2" xfId="50"/>
    <cellStyle name="Milliers 3 2 2" xfId="63"/>
    <cellStyle name="Milliers 3 3" xfId="61"/>
    <cellStyle name="Milliers 4" xfId="55"/>
    <cellStyle name="Milliers 4 2" xfId="68"/>
    <cellStyle name="Milliers 5" xfId="56"/>
    <cellStyle name="Milliers 5 2" xfId="69"/>
    <cellStyle name="Milliers 6" xfId="53"/>
    <cellStyle name="Milliers 6 2" xfId="66"/>
    <cellStyle name="Monétaire [0] 2" xfId="37"/>
    <cellStyle name="Monétaire [0] 2 2" xfId="60"/>
    <cellStyle name="Monétaire 2" xfId="36"/>
    <cellStyle name="Monétaire 2 2" xfId="59"/>
    <cellStyle name="Monétaire 3" xfId="42"/>
    <cellStyle name="Monétaire 3 2" xfId="62"/>
    <cellStyle name="Monétaire 4" xfId="54"/>
    <cellStyle name="Monétaire 4 2" xfId="67"/>
    <cellStyle name="Monétaire 5" xfId="57"/>
    <cellStyle name="Monétaire 5 2" xfId="70"/>
    <cellStyle name="Monétaire 6" xfId="52"/>
    <cellStyle name="Monétaire 6 2" xfId="65"/>
    <cellStyle name="Neutre 2" xfId="41"/>
    <cellStyle name="Normal" xfId="0" builtinId="0"/>
    <cellStyle name="Normal 2" xfId="29"/>
    <cellStyle name="Note 2" xfId="43"/>
    <cellStyle name="Output" xfId="4" builtinId="21" customBuiltin="1"/>
    <cellStyle name="Pourcentage 2" xfId="38"/>
    <cellStyle name="Titre 2" xfId="39"/>
    <cellStyle name="Titre 1 2" xfId="30"/>
    <cellStyle name="Titre 2 2" xfId="31"/>
    <cellStyle name="Titre 3 2" xfId="32"/>
    <cellStyle name="Titre 4 2" xfId="33"/>
    <cellStyle name="Total" xfId="10" builtinId="25" customBuiltin="1"/>
    <cellStyle name="Warning Text" xfId="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1"/>
  <sheetViews>
    <sheetView tabSelected="1" topLeftCell="A55" zoomScale="80" zoomScaleNormal="80" workbookViewId="0">
      <selection activeCell="D8" sqref="D8"/>
    </sheetView>
  </sheetViews>
  <sheetFormatPr defaultColWidth="11.453125" defaultRowHeight="14.5" x14ac:dyDescent="0.35"/>
  <cols>
    <col min="1" max="1" width="16.08984375" style="63" customWidth="1"/>
    <col min="2" max="2" width="14.54296875" style="63" bestFit="1" customWidth="1"/>
    <col min="3" max="3" width="18.54296875" style="63" customWidth="1"/>
    <col min="4" max="4" width="27.453125" style="63" bestFit="1" customWidth="1"/>
    <col min="5" max="5" width="41.90625" style="63" customWidth="1"/>
    <col min="6" max="6" width="61.08984375" style="63" customWidth="1"/>
    <col min="7" max="7" width="58.08984375" style="63" customWidth="1"/>
    <col min="8" max="16384" width="11.453125" style="63"/>
  </cols>
  <sheetData>
    <row r="1" spans="1:7" ht="26" x14ac:dyDescent="0.6">
      <c r="A1" s="128" t="s">
        <v>263</v>
      </c>
      <c r="B1" s="128"/>
      <c r="C1" s="128"/>
      <c r="D1" s="128"/>
      <c r="E1" s="128"/>
      <c r="F1" s="128"/>
      <c r="G1" s="128"/>
    </row>
    <row r="3" spans="1:7" s="9" customFormat="1" x14ac:dyDescent="0.35">
      <c r="A3" s="30" t="s">
        <v>0</v>
      </c>
      <c r="B3" s="30" t="s">
        <v>1</v>
      </c>
      <c r="C3" s="30" t="s">
        <v>2</v>
      </c>
      <c r="D3" s="30" t="s">
        <v>63</v>
      </c>
      <c r="E3" s="30" t="s">
        <v>3</v>
      </c>
      <c r="F3" s="30" t="s">
        <v>4</v>
      </c>
      <c r="G3" s="30" t="s">
        <v>5</v>
      </c>
    </row>
    <row r="4" spans="1:7" s="9" customFormat="1" x14ac:dyDescent="0.35">
      <c r="A4" s="65" t="s">
        <v>32</v>
      </c>
      <c r="B4" s="67">
        <v>61.44</v>
      </c>
      <c r="C4" s="68" t="s">
        <v>33</v>
      </c>
      <c r="D4" s="65" t="s">
        <v>34</v>
      </c>
      <c r="E4" s="65" t="s">
        <v>35</v>
      </c>
      <c r="F4" s="65" t="s">
        <v>328</v>
      </c>
      <c r="G4" s="65" t="s">
        <v>36</v>
      </c>
    </row>
    <row r="5" spans="1:7" s="9" customFormat="1" x14ac:dyDescent="0.35">
      <c r="A5" s="65" t="s">
        <v>37</v>
      </c>
      <c r="B5" s="67">
        <v>61.8</v>
      </c>
      <c r="C5" s="68" t="s">
        <v>33</v>
      </c>
      <c r="D5" s="65" t="s">
        <v>38</v>
      </c>
      <c r="E5" s="65" t="s">
        <v>329</v>
      </c>
      <c r="F5" s="65" t="s">
        <v>330</v>
      </c>
      <c r="G5" s="65" t="s">
        <v>39</v>
      </c>
    </row>
    <row r="6" spans="1:7" s="9" customFormat="1" x14ac:dyDescent="0.35">
      <c r="A6" s="65" t="s">
        <v>40</v>
      </c>
      <c r="B6" s="67">
        <v>52.7</v>
      </c>
      <c r="C6" s="68" t="s">
        <v>33</v>
      </c>
      <c r="D6" s="65" t="s">
        <v>41</v>
      </c>
      <c r="E6" s="65" t="s">
        <v>332</v>
      </c>
      <c r="F6" s="65" t="s">
        <v>331</v>
      </c>
      <c r="G6" s="65" t="s">
        <v>42</v>
      </c>
    </row>
    <row r="7" spans="1:7" s="9" customFormat="1" x14ac:dyDescent="0.35">
      <c r="A7" s="65" t="s">
        <v>8</v>
      </c>
      <c r="B7" s="67">
        <v>52.2</v>
      </c>
      <c r="C7" s="68" t="s">
        <v>9</v>
      </c>
      <c r="D7" s="65" t="s">
        <v>10</v>
      </c>
      <c r="E7" s="65" t="s">
        <v>11</v>
      </c>
      <c r="F7" s="65" t="s">
        <v>333</v>
      </c>
      <c r="G7" s="65" t="s">
        <v>12</v>
      </c>
    </row>
    <row r="8" spans="1:7" x14ac:dyDescent="0.35">
      <c r="A8" s="65" t="s">
        <v>23</v>
      </c>
      <c r="B8" s="67">
        <v>213.5</v>
      </c>
      <c r="C8" s="68" t="s">
        <v>24</v>
      </c>
      <c r="D8" s="65" t="s">
        <v>25</v>
      </c>
      <c r="E8" s="65" t="s">
        <v>26</v>
      </c>
      <c r="F8" s="65" t="s">
        <v>27</v>
      </c>
      <c r="G8" s="65" t="s">
        <v>28</v>
      </c>
    </row>
    <row r="9" spans="1:7" x14ac:dyDescent="0.35">
      <c r="A9" s="65" t="s">
        <v>29</v>
      </c>
      <c r="B9" s="67">
        <v>437.14</v>
      </c>
      <c r="C9" s="68" t="s">
        <v>14</v>
      </c>
      <c r="D9" s="65" t="s">
        <v>30</v>
      </c>
      <c r="E9" s="65" t="s">
        <v>31</v>
      </c>
      <c r="F9" s="65" t="s">
        <v>334</v>
      </c>
      <c r="G9" s="65" t="s">
        <v>15</v>
      </c>
    </row>
    <row r="10" spans="1:7" s="9" customFormat="1" x14ac:dyDescent="0.35">
      <c r="A10" s="65" t="s">
        <v>44</v>
      </c>
      <c r="B10" s="67">
        <v>218.47</v>
      </c>
      <c r="C10" s="68" t="s">
        <v>16</v>
      </c>
      <c r="D10" s="65" t="s">
        <v>45</v>
      </c>
      <c r="E10" s="65" t="s">
        <v>21</v>
      </c>
      <c r="F10" s="65" t="s">
        <v>335</v>
      </c>
      <c r="G10" s="65" t="s">
        <v>22</v>
      </c>
    </row>
    <row r="11" spans="1:7" s="9" customFormat="1" x14ac:dyDescent="0.35">
      <c r="A11" s="65" t="s">
        <v>46</v>
      </c>
      <c r="B11" s="67">
        <v>98.3</v>
      </c>
      <c r="C11" s="68" t="s">
        <v>18</v>
      </c>
      <c r="D11" s="65" t="s">
        <v>47</v>
      </c>
      <c r="E11" s="65" t="s">
        <v>48</v>
      </c>
      <c r="F11" s="65" t="s">
        <v>336</v>
      </c>
      <c r="G11" s="65" t="s">
        <v>43</v>
      </c>
    </row>
    <row r="12" spans="1:7" s="9" customFormat="1" x14ac:dyDescent="0.35">
      <c r="A12" s="65" t="s">
        <v>49</v>
      </c>
      <c r="B12" s="67">
        <v>106.5</v>
      </c>
      <c r="C12" s="68" t="s">
        <v>19</v>
      </c>
      <c r="D12" s="65" t="s">
        <v>50</v>
      </c>
      <c r="E12" s="65" t="s">
        <v>51</v>
      </c>
      <c r="F12" s="65" t="s">
        <v>52</v>
      </c>
      <c r="G12" s="65" t="s">
        <v>20</v>
      </c>
    </row>
    <row r="13" spans="1:7" s="9" customFormat="1" x14ac:dyDescent="0.35">
      <c r="A13" s="65" t="s">
        <v>53</v>
      </c>
      <c r="B13" s="67">
        <v>208.1</v>
      </c>
      <c r="C13" s="68" t="s">
        <v>19</v>
      </c>
      <c r="D13" s="65" t="s">
        <v>54</v>
      </c>
      <c r="E13" s="65" t="s">
        <v>17</v>
      </c>
      <c r="F13" s="65" t="s">
        <v>55</v>
      </c>
      <c r="G13" s="65" t="s">
        <v>56</v>
      </c>
    </row>
    <row r="14" spans="1:7" s="9" customFormat="1" x14ac:dyDescent="0.35">
      <c r="B14" s="25" t="s">
        <v>58</v>
      </c>
      <c r="C14" s="26">
        <f>SUM(B4:B13)</f>
        <v>1510.1499999999999</v>
      </c>
    </row>
    <row r="15" spans="1:7" ht="15" thickBot="1" x14ac:dyDescent="0.4"/>
    <row r="16" spans="1:7" s="10" customFormat="1" ht="26.5" thickBot="1" x14ac:dyDescent="0.65">
      <c r="A16" s="93" t="s">
        <v>264</v>
      </c>
      <c r="B16" s="94"/>
      <c r="C16" s="94"/>
      <c r="D16" s="94"/>
      <c r="E16" s="94"/>
      <c r="F16" s="95"/>
      <c r="G16" s="90">
        <f>C14</f>
        <v>1510.1499999999999</v>
      </c>
    </row>
    <row r="17" spans="1:7" s="10" customFormat="1" ht="26" x14ac:dyDescent="0.6">
      <c r="A17" s="37"/>
      <c r="B17" s="37"/>
      <c r="C17" s="37"/>
      <c r="D17" s="37"/>
      <c r="E17" s="37"/>
      <c r="F17" s="37"/>
      <c r="G17" s="38"/>
    </row>
    <row r="18" spans="1:7" ht="18" customHeight="1" x14ac:dyDescent="0.35">
      <c r="A18" s="30" t="s">
        <v>59</v>
      </c>
      <c r="B18" s="30" t="s">
        <v>1</v>
      </c>
      <c r="C18" s="30" t="s">
        <v>2</v>
      </c>
      <c r="D18" s="30" t="s">
        <v>63</v>
      </c>
      <c r="E18" s="30" t="s">
        <v>3</v>
      </c>
      <c r="F18" s="30" t="s">
        <v>4</v>
      </c>
      <c r="G18" s="30" t="s">
        <v>5</v>
      </c>
    </row>
    <row r="19" spans="1:7" s="9" customFormat="1" x14ac:dyDescent="0.35">
      <c r="A19" s="66">
        <v>2021</v>
      </c>
      <c r="B19" s="67">
        <v>12.2</v>
      </c>
      <c r="C19" s="68" t="s">
        <v>73</v>
      </c>
      <c r="D19" s="65" t="s">
        <v>74</v>
      </c>
      <c r="E19" s="65" t="s">
        <v>75</v>
      </c>
      <c r="F19" s="65" t="s">
        <v>76</v>
      </c>
      <c r="G19" s="65" t="s">
        <v>43</v>
      </c>
    </row>
    <row r="20" spans="1:7" s="9" customFormat="1" x14ac:dyDescent="0.35">
      <c r="A20" s="66">
        <v>2021</v>
      </c>
      <c r="B20" s="67">
        <v>234</v>
      </c>
      <c r="C20" s="68" t="s">
        <v>77</v>
      </c>
      <c r="D20" s="65" t="s">
        <v>78</v>
      </c>
      <c r="E20" s="65" t="s">
        <v>308</v>
      </c>
      <c r="F20" s="65" t="s">
        <v>309</v>
      </c>
      <c r="G20" s="65" t="s">
        <v>7</v>
      </c>
    </row>
    <row r="21" spans="1:7" s="9" customFormat="1" x14ac:dyDescent="0.35">
      <c r="A21" s="66">
        <v>2021</v>
      </c>
      <c r="B21" s="67">
        <v>39</v>
      </c>
      <c r="C21" s="68" t="s">
        <v>77</v>
      </c>
      <c r="D21" s="65" t="s">
        <v>79</v>
      </c>
      <c r="E21" s="65" t="s">
        <v>80</v>
      </c>
      <c r="F21" s="65" t="s">
        <v>310</v>
      </c>
      <c r="G21" s="65" t="s">
        <v>7</v>
      </c>
    </row>
    <row r="22" spans="1:7" s="9" customFormat="1" x14ac:dyDescent="0.35">
      <c r="A22" s="66">
        <v>2021</v>
      </c>
      <c r="B22" s="67">
        <v>495</v>
      </c>
      <c r="C22" s="68" t="s">
        <v>66</v>
      </c>
      <c r="D22" s="65" t="s">
        <v>81</v>
      </c>
      <c r="E22" s="65" t="s">
        <v>82</v>
      </c>
      <c r="F22" s="65" t="s">
        <v>311</v>
      </c>
      <c r="G22" s="65" t="s">
        <v>7</v>
      </c>
    </row>
    <row r="23" spans="1:7" s="9" customFormat="1" x14ac:dyDescent="0.35">
      <c r="A23" s="66">
        <v>2021</v>
      </c>
      <c r="B23" s="67">
        <v>9.77</v>
      </c>
      <c r="C23" s="68" t="s">
        <v>83</v>
      </c>
      <c r="D23" s="65" t="s">
        <v>84</v>
      </c>
      <c r="E23" s="65" t="s">
        <v>21</v>
      </c>
      <c r="F23" s="65" t="s">
        <v>312</v>
      </c>
      <c r="G23" s="65" t="s">
        <v>22</v>
      </c>
    </row>
    <row r="24" spans="1:7" s="9" customFormat="1" x14ac:dyDescent="0.35">
      <c r="A24" s="66">
        <v>2021</v>
      </c>
      <c r="B24" s="67">
        <v>5.22</v>
      </c>
      <c r="C24" s="68" t="s">
        <v>83</v>
      </c>
      <c r="D24" s="65" t="s">
        <v>85</v>
      </c>
      <c r="E24" s="65" t="s">
        <v>21</v>
      </c>
      <c r="F24" s="65" t="s">
        <v>313</v>
      </c>
      <c r="G24" s="65" t="s">
        <v>22</v>
      </c>
    </row>
    <row r="25" spans="1:7" s="9" customFormat="1" x14ac:dyDescent="0.35">
      <c r="A25" s="66">
        <v>2021</v>
      </c>
      <c r="B25" s="67">
        <v>306</v>
      </c>
      <c r="C25" s="68" t="s">
        <v>67</v>
      </c>
      <c r="D25" s="65" t="s">
        <v>86</v>
      </c>
      <c r="E25" s="65" t="s">
        <v>87</v>
      </c>
      <c r="F25" s="65" t="s">
        <v>314</v>
      </c>
      <c r="G25" s="65" t="s">
        <v>88</v>
      </c>
    </row>
    <row r="26" spans="1:7" s="9" customFormat="1" x14ac:dyDescent="0.35">
      <c r="A26" s="66">
        <v>2021</v>
      </c>
      <c r="B26" s="67">
        <v>33</v>
      </c>
      <c r="C26" s="68" t="s">
        <v>68</v>
      </c>
      <c r="D26" s="65" t="s">
        <v>71</v>
      </c>
      <c r="E26" s="65" t="s">
        <v>315</v>
      </c>
      <c r="F26" s="65" t="s">
        <v>72</v>
      </c>
      <c r="G26" s="65" t="s">
        <v>7</v>
      </c>
    </row>
    <row r="27" spans="1:7" s="9" customFormat="1" x14ac:dyDescent="0.35">
      <c r="A27" s="66">
        <v>2021</v>
      </c>
      <c r="B27" s="67">
        <v>150.47999999999999</v>
      </c>
      <c r="C27" s="68" t="s">
        <v>89</v>
      </c>
      <c r="D27" s="65" t="s">
        <v>90</v>
      </c>
      <c r="E27" s="65" t="s">
        <v>318</v>
      </c>
      <c r="F27" s="65" t="s">
        <v>316</v>
      </c>
      <c r="G27" s="65" t="s">
        <v>91</v>
      </c>
    </row>
    <row r="28" spans="1:7" s="9" customFormat="1" x14ac:dyDescent="0.35">
      <c r="A28" s="66">
        <v>2021</v>
      </c>
      <c r="B28" s="67">
        <v>59.5</v>
      </c>
      <c r="C28" s="68" t="s">
        <v>92</v>
      </c>
      <c r="D28" s="65" t="s">
        <v>93</v>
      </c>
      <c r="E28" s="65" t="s">
        <v>94</v>
      </c>
      <c r="F28" s="65" t="s">
        <v>317</v>
      </c>
      <c r="G28" s="65" t="s">
        <v>95</v>
      </c>
    </row>
    <row r="29" spans="1:7" s="9" customFormat="1" x14ac:dyDescent="0.35">
      <c r="A29" s="66">
        <v>2021</v>
      </c>
      <c r="B29" s="67">
        <v>65</v>
      </c>
      <c r="C29" s="68" t="s">
        <v>96</v>
      </c>
      <c r="D29" s="65" t="s">
        <v>97</v>
      </c>
      <c r="E29" s="65" t="s">
        <v>321</v>
      </c>
      <c r="F29" s="65" t="s">
        <v>319</v>
      </c>
      <c r="G29" s="65" t="s">
        <v>98</v>
      </c>
    </row>
    <row r="30" spans="1:7" s="9" customFormat="1" x14ac:dyDescent="0.35">
      <c r="A30" s="66">
        <v>2021</v>
      </c>
      <c r="B30" s="67">
        <v>58.5</v>
      </c>
      <c r="C30" s="68" t="s">
        <v>69</v>
      </c>
      <c r="D30" s="65" t="s">
        <v>99</v>
      </c>
      <c r="E30" s="65" t="s">
        <v>320</v>
      </c>
      <c r="F30" s="65" t="s">
        <v>322</v>
      </c>
      <c r="G30" s="65" t="s">
        <v>7</v>
      </c>
    </row>
    <row r="31" spans="1:7" s="9" customFormat="1" x14ac:dyDescent="0.35">
      <c r="A31" s="66">
        <v>2021</v>
      </c>
      <c r="B31" s="67">
        <v>156</v>
      </c>
      <c r="C31" s="68" t="s">
        <v>69</v>
      </c>
      <c r="D31" s="65" t="s">
        <v>100</v>
      </c>
      <c r="E31" s="65" t="s">
        <v>323</v>
      </c>
      <c r="F31" s="65" t="s">
        <v>324</v>
      </c>
      <c r="G31" s="65" t="s">
        <v>7</v>
      </c>
    </row>
    <row r="32" spans="1:7" s="9" customFormat="1" x14ac:dyDescent="0.35">
      <c r="A32" s="66">
        <v>2021</v>
      </c>
      <c r="B32" s="67">
        <v>136.5</v>
      </c>
      <c r="C32" s="68" t="s">
        <v>69</v>
      </c>
      <c r="D32" s="65" t="s">
        <v>101</v>
      </c>
      <c r="E32" s="65" t="s">
        <v>102</v>
      </c>
      <c r="F32" s="65" t="s">
        <v>325</v>
      </c>
      <c r="G32" s="65" t="s">
        <v>7</v>
      </c>
    </row>
    <row r="33" spans="1:7" s="9" customFormat="1" x14ac:dyDescent="0.35">
      <c r="A33" s="66">
        <v>2021</v>
      </c>
      <c r="B33" s="67">
        <v>309</v>
      </c>
      <c r="C33" s="68" t="s">
        <v>104</v>
      </c>
      <c r="D33" s="65" t="s">
        <v>105</v>
      </c>
      <c r="E33" s="65" t="s">
        <v>326</v>
      </c>
      <c r="F33" s="65" t="s">
        <v>324</v>
      </c>
      <c r="G33" s="65" t="s">
        <v>7</v>
      </c>
    </row>
    <row r="34" spans="1:7" s="9" customFormat="1" x14ac:dyDescent="0.35">
      <c r="A34" s="66">
        <v>2021</v>
      </c>
      <c r="B34" s="67">
        <v>535</v>
      </c>
      <c r="C34" s="68" t="s">
        <v>107</v>
      </c>
      <c r="D34" s="65" t="s">
        <v>109</v>
      </c>
      <c r="E34" s="65" t="s">
        <v>110</v>
      </c>
      <c r="F34" s="65" t="s">
        <v>111</v>
      </c>
      <c r="G34" s="65" t="s">
        <v>112</v>
      </c>
    </row>
    <row r="35" spans="1:7" s="9" customFormat="1" ht="15" thickBot="1" x14ac:dyDescent="0.4">
      <c r="A35" s="66">
        <v>2021</v>
      </c>
      <c r="B35" s="67">
        <v>399</v>
      </c>
      <c r="C35" s="68" t="s">
        <v>108</v>
      </c>
      <c r="D35" s="65" t="s">
        <v>113</v>
      </c>
      <c r="E35" s="65" t="s">
        <v>114</v>
      </c>
      <c r="F35" s="65" t="s">
        <v>327</v>
      </c>
      <c r="G35" s="65" t="s">
        <v>7</v>
      </c>
    </row>
    <row r="36" spans="1:7" s="10" customFormat="1" ht="15" thickBot="1" x14ac:dyDescent="0.4">
      <c r="A36" s="7"/>
      <c r="B36" s="35" t="s">
        <v>57</v>
      </c>
      <c r="C36" s="36">
        <f>SUM(B19:B35)</f>
        <v>3003.17</v>
      </c>
      <c r="D36" s="6"/>
      <c r="E36" s="5"/>
      <c r="F36" s="5"/>
      <c r="G36" s="5"/>
    </row>
    <row r="37" spans="1:7" s="10" customFormat="1" ht="15" thickBot="1" x14ac:dyDescent="0.4">
      <c r="A37" s="7"/>
      <c r="B37" s="7"/>
      <c r="C37" s="8"/>
      <c r="D37" s="6"/>
      <c r="E37" s="5"/>
      <c r="F37" s="5"/>
      <c r="G37" s="5"/>
    </row>
    <row r="38" spans="1:7" ht="26.5" thickBot="1" x14ac:dyDescent="0.65">
      <c r="A38" s="129" t="s">
        <v>265</v>
      </c>
      <c r="B38" s="130"/>
      <c r="C38" s="130"/>
      <c r="D38" s="130"/>
      <c r="E38" s="130"/>
      <c r="F38" s="131"/>
      <c r="G38" s="96">
        <f>C36</f>
        <v>3003.17</v>
      </c>
    </row>
    <row r="39" spans="1:7" s="10" customFormat="1" x14ac:dyDescent="0.35">
      <c r="A39" s="7"/>
      <c r="B39" s="7"/>
      <c r="C39" s="8"/>
      <c r="D39" s="6"/>
      <c r="E39" s="5"/>
      <c r="F39" s="5"/>
      <c r="G39" s="5"/>
    </row>
    <row r="40" spans="1:7" s="10" customFormat="1" x14ac:dyDescent="0.35">
      <c r="A40" s="7"/>
      <c r="B40" s="7"/>
      <c r="C40" s="8"/>
      <c r="D40" s="6"/>
      <c r="E40" s="5"/>
      <c r="F40" s="5"/>
      <c r="G40" s="5"/>
    </row>
    <row r="41" spans="1:7" ht="18" customHeight="1" x14ac:dyDescent="0.35">
      <c r="A41" s="30" t="s">
        <v>59</v>
      </c>
      <c r="B41" s="30" t="s">
        <v>1</v>
      </c>
      <c r="C41" s="30" t="s">
        <v>62</v>
      </c>
      <c r="D41" s="30" t="s">
        <v>63</v>
      </c>
      <c r="E41" s="30" t="s">
        <v>3</v>
      </c>
      <c r="F41" s="30" t="s">
        <v>4</v>
      </c>
      <c r="G41" s="30" t="s">
        <v>268</v>
      </c>
    </row>
    <row r="42" spans="1:7" s="9" customFormat="1" x14ac:dyDescent="0.35">
      <c r="A42" s="121">
        <v>2022</v>
      </c>
      <c r="B42" s="122">
        <v>78</v>
      </c>
      <c r="C42" s="123" t="s">
        <v>118</v>
      </c>
      <c r="D42" s="124" t="s">
        <v>119</v>
      </c>
      <c r="E42" s="124" t="s">
        <v>120</v>
      </c>
      <c r="F42" s="124" t="s">
        <v>269</v>
      </c>
      <c r="G42" s="124" t="s">
        <v>7</v>
      </c>
    </row>
    <row r="43" spans="1:7" s="9" customFormat="1" x14ac:dyDescent="0.35">
      <c r="A43" s="121">
        <v>2022</v>
      </c>
      <c r="B43" s="122">
        <v>424.9</v>
      </c>
      <c r="C43" s="123" t="s">
        <v>121</v>
      </c>
      <c r="D43" s="124" t="s">
        <v>122</v>
      </c>
      <c r="E43" s="124" t="s">
        <v>123</v>
      </c>
      <c r="F43" s="124" t="s">
        <v>270</v>
      </c>
      <c r="G43" s="124" t="s">
        <v>7</v>
      </c>
    </row>
    <row r="44" spans="1:7" s="9" customFormat="1" x14ac:dyDescent="0.35">
      <c r="A44" s="121">
        <v>2022</v>
      </c>
      <c r="B44" s="122">
        <v>39.799999999999997</v>
      </c>
      <c r="C44" s="123" t="s">
        <v>121</v>
      </c>
      <c r="D44" s="124" t="s">
        <v>124</v>
      </c>
      <c r="E44" s="124" t="s">
        <v>125</v>
      </c>
      <c r="F44" s="124" t="s">
        <v>271</v>
      </c>
      <c r="G44" s="124" t="s">
        <v>7</v>
      </c>
    </row>
    <row r="45" spans="1:7" s="9" customFormat="1" ht="29" x14ac:dyDescent="0.35">
      <c r="A45" s="121">
        <v>2022</v>
      </c>
      <c r="B45" s="122">
        <v>399.8</v>
      </c>
      <c r="C45" s="123" t="s">
        <v>126</v>
      </c>
      <c r="D45" s="124" t="s">
        <v>127</v>
      </c>
      <c r="E45" s="125" t="s">
        <v>272</v>
      </c>
      <c r="F45" s="125" t="s">
        <v>273</v>
      </c>
      <c r="G45" s="124" t="s">
        <v>7</v>
      </c>
    </row>
    <row r="46" spans="1:7" s="9" customFormat="1" x14ac:dyDescent="0.35">
      <c r="A46" s="121">
        <v>2022</v>
      </c>
      <c r="B46" s="122">
        <v>139.30000000000001</v>
      </c>
      <c r="C46" s="123" t="s">
        <v>128</v>
      </c>
      <c r="D46" s="124" t="s">
        <v>129</v>
      </c>
      <c r="E46" s="124" t="s">
        <v>130</v>
      </c>
      <c r="F46" s="127" t="s">
        <v>274</v>
      </c>
      <c r="G46" s="124" t="s">
        <v>7</v>
      </c>
    </row>
    <row r="47" spans="1:7" s="9" customFormat="1" ht="29" x14ac:dyDescent="0.35">
      <c r="A47" s="121">
        <v>2022</v>
      </c>
      <c r="B47" s="122">
        <v>183.81</v>
      </c>
      <c r="C47" s="123" t="s">
        <v>116</v>
      </c>
      <c r="D47" s="124" t="s">
        <v>131</v>
      </c>
      <c r="E47" s="124" t="s">
        <v>275</v>
      </c>
      <c r="F47" s="125" t="s">
        <v>276</v>
      </c>
      <c r="G47" s="124" t="s">
        <v>132</v>
      </c>
    </row>
    <row r="48" spans="1:7" s="9" customFormat="1" x14ac:dyDescent="0.35">
      <c r="A48" s="121">
        <v>2022</v>
      </c>
      <c r="B48" s="122">
        <v>186.5</v>
      </c>
      <c r="C48" s="123" t="s">
        <v>116</v>
      </c>
      <c r="D48" s="124" t="s">
        <v>133</v>
      </c>
      <c r="E48" s="124" t="s">
        <v>134</v>
      </c>
      <c r="F48" s="127" t="s">
        <v>277</v>
      </c>
      <c r="G48" s="124" t="s">
        <v>7</v>
      </c>
    </row>
    <row r="49" spans="1:7" s="9" customFormat="1" x14ac:dyDescent="0.35">
      <c r="A49" s="121">
        <v>2022</v>
      </c>
      <c r="B49" s="122">
        <v>57</v>
      </c>
      <c r="C49" s="123" t="s">
        <v>135</v>
      </c>
      <c r="D49" s="124" t="s">
        <v>136</v>
      </c>
      <c r="E49" s="124" t="s">
        <v>278</v>
      </c>
      <c r="F49" s="124" t="s">
        <v>279</v>
      </c>
      <c r="G49" s="124" t="s">
        <v>7</v>
      </c>
    </row>
    <row r="50" spans="1:7" s="9" customFormat="1" x14ac:dyDescent="0.35">
      <c r="A50" s="121">
        <v>2022</v>
      </c>
      <c r="B50" s="122">
        <v>90</v>
      </c>
      <c r="C50" s="123" t="s">
        <v>135</v>
      </c>
      <c r="D50" s="124" t="s">
        <v>136</v>
      </c>
      <c r="E50" s="124" t="s">
        <v>278</v>
      </c>
      <c r="F50" s="124" t="s">
        <v>280</v>
      </c>
      <c r="G50" s="124" t="s">
        <v>7</v>
      </c>
    </row>
    <row r="51" spans="1:7" s="9" customFormat="1" ht="15.5" x14ac:dyDescent="0.35">
      <c r="A51" s="121">
        <v>2022</v>
      </c>
      <c r="B51" s="122">
        <v>200.6</v>
      </c>
      <c r="C51" s="123" t="s">
        <v>135</v>
      </c>
      <c r="D51" s="124" t="s">
        <v>137</v>
      </c>
      <c r="E51" s="124" t="s">
        <v>278</v>
      </c>
      <c r="F51" s="126" t="s">
        <v>281</v>
      </c>
      <c r="G51" s="124" t="s">
        <v>7</v>
      </c>
    </row>
    <row r="52" spans="1:7" s="9" customFormat="1" x14ac:dyDescent="0.35">
      <c r="A52" s="121">
        <v>2022</v>
      </c>
      <c r="B52" s="122">
        <v>45.1</v>
      </c>
      <c r="C52" s="123" t="s">
        <v>138</v>
      </c>
      <c r="D52" s="124" t="s">
        <v>139</v>
      </c>
      <c r="E52" s="124" t="s">
        <v>282</v>
      </c>
      <c r="F52" s="124" t="s">
        <v>283</v>
      </c>
      <c r="G52" s="124" t="s">
        <v>132</v>
      </c>
    </row>
    <row r="53" spans="1:7" s="9" customFormat="1" x14ac:dyDescent="0.35">
      <c r="A53" s="121">
        <v>2022</v>
      </c>
      <c r="B53" s="122">
        <v>87</v>
      </c>
      <c r="C53" s="123" t="s">
        <v>140</v>
      </c>
      <c r="D53" s="124" t="s">
        <v>141</v>
      </c>
      <c r="E53" s="124" t="s">
        <v>284</v>
      </c>
      <c r="F53" s="124" t="s">
        <v>285</v>
      </c>
      <c r="G53" s="124" t="s">
        <v>7</v>
      </c>
    </row>
    <row r="54" spans="1:7" s="9" customFormat="1" x14ac:dyDescent="0.35">
      <c r="A54" s="121">
        <v>2022</v>
      </c>
      <c r="B54" s="122">
        <v>70.349999999999994</v>
      </c>
      <c r="C54" s="123" t="s">
        <v>142</v>
      </c>
      <c r="D54" s="124" t="s">
        <v>143</v>
      </c>
      <c r="E54" s="124" t="s">
        <v>286</v>
      </c>
      <c r="F54" s="124" t="s">
        <v>287</v>
      </c>
      <c r="G54" s="124" t="s">
        <v>7</v>
      </c>
    </row>
    <row r="55" spans="1:7" s="9" customFormat="1" x14ac:dyDescent="0.35">
      <c r="A55" s="121">
        <v>2022</v>
      </c>
      <c r="B55" s="122">
        <v>131</v>
      </c>
      <c r="C55" s="123" t="s">
        <v>144</v>
      </c>
      <c r="D55" s="124" t="s">
        <v>145</v>
      </c>
      <c r="E55" s="124" t="s">
        <v>106</v>
      </c>
      <c r="F55" s="124" t="s">
        <v>288</v>
      </c>
      <c r="G55" s="124" t="s">
        <v>7</v>
      </c>
    </row>
    <row r="56" spans="1:7" s="9" customFormat="1" x14ac:dyDescent="0.35">
      <c r="A56" s="121">
        <v>2022</v>
      </c>
      <c r="B56" s="122">
        <v>205</v>
      </c>
      <c r="C56" s="123" t="s">
        <v>146</v>
      </c>
      <c r="D56" s="124" t="s">
        <v>147</v>
      </c>
      <c r="E56" s="124" t="s">
        <v>289</v>
      </c>
      <c r="F56" s="124" t="s">
        <v>290</v>
      </c>
      <c r="G56" s="124" t="s">
        <v>7</v>
      </c>
    </row>
    <row r="57" spans="1:7" s="9" customFormat="1" x14ac:dyDescent="0.35">
      <c r="A57" s="121">
        <v>2022</v>
      </c>
      <c r="B57" s="122">
        <v>105.5</v>
      </c>
      <c r="C57" s="123" t="s">
        <v>148</v>
      </c>
      <c r="D57" s="124" t="s">
        <v>149</v>
      </c>
      <c r="E57" s="124" t="s">
        <v>291</v>
      </c>
      <c r="F57" s="124" t="s">
        <v>292</v>
      </c>
      <c r="G57" s="124" t="s">
        <v>150</v>
      </c>
    </row>
    <row r="58" spans="1:7" s="9" customFormat="1" x14ac:dyDescent="0.35">
      <c r="A58" s="121">
        <v>2022</v>
      </c>
      <c r="B58" s="122">
        <v>242</v>
      </c>
      <c r="C58" s="123" t="s">
        <v>151</v>
      </c>
      <c r="D58" s="124" t="s">
        <v>152</v>
      </c>
      <c r="E58" s="124" t="s">
        <v>293</v>
      </c>
      <c r="F58" s="124" t="s">
        <v>294</v>
      </c>
      <c r="G58" s="124" t="s">
        <v>7</v>
      </c>
    </row>
    <row r="59" spans="1:7" s="9" customFormat="1" x14ac:dyDescent="0.35">
      <c r="A59" s="121">
        <v>2022</v>
      </c>
      <c r="B59" s="122">
        <v>90.2</v>
      </c>
      <c r="C59" s="123" t="s">
        <v>153</v>
      </c>
      <c r="D59" s="124" t="s">
        <v>154</v>
      </c>
      <c r="E59" s="124" t="s">
        <v>295</v>
      </c>
      <c r="F59" s="124" t="s">
        <v>296</v>
      </c>
      <c r="G59" s="124" t="s">
        <v>132</v>
      </c>
    </row>
    <row r="60" spans="1:7" s="9" customFormat="1" x14ac:dyDescent="0.35">
      <c r="A60" s="121">
        <v>2022</v>
      </c>
      <c r="B60" s="122">
        <v>35.200000000000003</v>
      </c>
      <c r="C60" s="123" t="s">
        <v>155</v>
      </c>
      <c r="D60" s="124" t="s">
        <v>156</v>
      </c>
      <c r="E60" s="124" t="s">
        <v>157</v>
      </c>
      <c r="F60" s="124" t="s">
        <v>297</v>
      </c>
      <c r="G60" s="124" t="s">
        <v>117</v>
      </c>
    </row>
    <row r="61" spans="1:7" s="9" customFormat="1" x14ac:dyDescent="0.35">
      <c r="A61" s="121">
        <v>2022</v>
      </c>
      <c r="B61" s="122">
        <v>135.30000000000001</v>
      </c>
      <c r="C61" s="123" t="s">
        <v>158</v>
      </c>
      <c r="D61" s="124" t="s">
        <v>159</v>
      </c>
      <c r="E61" s="124" t="s">
        <v>298</v>
      </c>
      <c r="F61" s="124" t="s">
        <v>299</v>
      </c>
      <c r="G61" s="124" t="s">
        <v>132</v>
      </c>
    </row>
    <row r="62" spans="1:7" s="9" customFormat="1" x14ac:dyDescent="0.35">
      <c r="A62" s="121">
        <v>2022</v>
      </c>
      <c r="B62" s="122">
        <v>35.200000000000003</v>
      </c>
      <c r="C62" s="123" t="s">
        <v>158</v>
      </c>
      <c r="D62" s="124" t="s">
        <v>160</v>
      </c>
      <c r="E62" s="124" t="s">
        <v>300</v>
      </c>
      <c r="F62" s="124" t="s">
        <v>301</v>
      </c>
      <c r="G62" s="124" t="s">
        <v>117</v>
      </c>
    </row>
    <row r="63" spans="1:7" s="9" customFormat="1" x14ac:dyDescent="0.35">
      <c r="A63" s="121">
        <v>2022</v>
      </c>
      <c r="B63" s="122">
        <v>171.95</v>
      </c>
      <c r="C63" s="123" t="s">
        <v>161</v>
      </c>
      <c r="D63" s="124" t="s">
        <v>162</v>
      </c>
      <c r="E63" s="124" t="s">
        <v>163</v>
      </c>
      <c r="F63" s="124" t="s">
        <v>302</v>
      </c>
      <c r="G63" s="124" t="s">
        <v>117</v>
      </c>
    </row>
    <row r="64" spans="1:7" s="9" customFormat="1" x14ac:dyDescent="0.35">
      <c r="A64" s="121">
        <v>2022</v>
      </c>
      <c r="B64" s="122">
        <v>35.200000000000003</v>
      </c>
      <c r="C64" s="123" t="s">
        <v>164</v>
      </c>
      <c r="D64" s="124" t="s">
        <v>165</v>
      </c>
      <c r="E64" s="124" t="s">
        <v>166</v>
      </c>
      <c r="F64" s="124" t="s">
        <v>303</v>
      </c>
      <c r="G64" s="124" t="s">
        <v>117</v>
      </c>
    </row>
    <row r="65" spans="1:7" s="9" customFormat="1" x14ac:dyDescent="0.35">
      <c r="A65" s="121">
        <v>2022</v>
      </c>
      <c r="B65" s="122">
        <v>54.1</v>
      </c>
      <c r="C65" s="123" t="s">
        <v>167</v>
      </c>
      <c r="D65" s="124" t="s">
        <v>168</v>
      </c>
      <c r="E65" s="124" t="s">
        <v>304</v>
      </c>
      <c r="F65" s="124" t="s">
        <v>305</v>
      </c>
      <c r="G65" s="124" t="s">
        <v>169</v>
      </c>
    </row>
    <row r="66" spans="1:7" s="9" customFormat="1" ht="15" thickBot="1" x14ac:dyDescent="0.4">
      <c r="A66" s="121">
        <v>2022</v>
      </c>
      <c r="B66" s="122">
        <v>68.5</v>
      </c>
      <c r="C66" s="123" t="s">
        <v>115</v>
      </c>
      <c r="D66" s="124" t="s">
        <v>200</v>
      </c>
      <c r="E66" s="124" t="s">
        <v>306</v>
      </c>
      <c r="F66" s="124" t="s">
        <v>307</v>
      </c>
      <c r="G66" s="124" t="s">
        <v>169</v>
      </c>
    </row>
    <row r="67" spans="1:7" s="10" customFormat="1" ht="15" thickBot="1" x14ac:dyDescent="0.4">
      <c r="B67" s="40" t="s">
        <v>58</v>
      </c>
      <c r="C67" s="41">
        <f>SUM(B42:B66)</f>
        <v>3311.309999999999</v>
      </c>
    </row>
    <row r="68" spans="1:7" s="10" customFormat="1" ht="15" thickBot="1" x14ac:dyDescent="0.4"/>
    <row r="69" spans="1:7" s="10" customFormat="1" ht="26.5" thickBot="1" x14ac:dyDescent="0.65">
      <c r="A69" s="129" t="s">
        <v>266</v>
      </c>
      <c r="B69" s="130"/>
      <c r="C69" s="130"/>
      <c r="D69" s="130"/>
      <c r="E69" s="130"/>
      <c r="F69" s="131"/>
      <c r="G69" s="97">
        <f>C67</f>
        <v>3311.309999999999</v>
      </c>
    </row>
    <row r="70" spans="1:7" s="10" customFormat="1" ht="26.5" thickBot="1" x14ac:dyDescent="0.65">
      <c r="A70" s="7"/>
      <c r="B70" s="7"/>
      <c r="C70" s="7"/>
      <c r="D70" s="8"/>
      <c r="E70" s="6"/>
      <c r="F70" s="5"/>
      <c r="G70" s="42"/>
    </row>
    <row r="71" spans="1:7" s="10" customFormat="1" ht="26.5" thickBot="1" x14ac:dyDescent="0.65">
      <c r="A71" s="132" t="s">
        <v>267</v>
      </c>
      <c r="B71" s="133"/>
      <c r="C71" s="133"/>
      <c r="D71" s="133"/>
      <c r="E71" s="133"/>
      <c r="F71" s="134"/>
      <c r="G71" s="98">
        <f>SUM(G69+G38+G16)</f>
        <v>7824.6299999999992</v>
      </c>
    </row>
  </sheetData>
  <mergeCells count="4">
    <mergeCell ref="A1:G1"/>
    <mergeCell ref="A38:F38"/>
    <mergeCell ref="A69:F69"/>
    <mergeCell ref="A71:F71"/>
  </mergeCells>
  <pageMargins left="0.7" right="0.7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83"/>
  <sheetViews>
    <sheetView topLeftCell="A19" workbookViewId="0">
      <selection activeCell="E31" sqref="E31"/>
    </sheetView>
  </sheetViews>
  <sheetFormatPr defaultColWidth="10.90625" defaultRowHeight="14.5" x14ac:dyDescent="0.35"/>
  <cols>
    <col min="1" max="1" width="14.90625" customWidth="1"/>
    <col min="2" max="3" width="14.54296875" bestFit="1" customWidth="1"/>
    <col min="4" max="4" width="9.453125" bestFit="1" customWidth="1"/>
    <col min="5" max="5" width="12.453125" bestFit="1" customWidth="1"/>
    <col min="6" max="6" width="20" bestFit="1" customWidth="1"/>
    <col min="7" max="7" width="24.90625" bestFit="1" customWidth="1"/>
    <col min="8" max="8" width="26.453125" customWidth="1"/>
    <col min="9" max="9" width="9.453125" bestFit="1" customWidth="1"/>
    <col min="10" max="10" width="6.54296875" bestFit="1" customWidth="1"/>
    <col min="11" max="11" width="7.90625" bestFit="1" customWidth="1"/>
    <col min="12" max="13" width="5.90625" bestFit="1" customWidth="1"/>
    <col min="14" max="14" width="7.08984375" bestFit="1" customWidth="1"/>
  </cols>
  <sheetData>
    <row r="1" spans="1:14" ht="26" x14ac:dyDescent="0.6">
      <c r="A1" s="128" t="s">
        <v>262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26" x14ac:dyDescent="0.6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1" customHeight="1" x14ac:dyDescent="0.6">
      <c r="A3" s="119" t="s">
        <v>201</v>
      </c>
      <c r="B3" s="119" t="s">
        <v>202</v>
      </c>
      <c r="C3" s="120" t="s">
        <v>203</v>
      </c>
      <c r="D3" s="120" t="s">
        <v>204</v>
      </c>
      <c r="E3" s="120" t="s">
        <v>205</v>
      </c>
      <c r="F3" s="120" t="s">
        <v>206</v>
      </c>
      <c r="G3" s="120" t="s">
        <v>207</v>
      </c>
      <c r="H3" s="120" t="s">
        <v>208</v>
      </c>
      <c r="I3" s="43"/>
      <c r="J3" s="43"/>
      <c r="K3" s="43"/>
      <c r="L3" s="43"/>
      <c r="M3" s="43"/>
      <c r="N3" s="43"/>
    </row>
    <row r="4" spans="1:14" ht="21" customHeight="1" x14ac:dyDescent="0.6">
      <c r="A4" s="52" t="s">
        <v>209</v>
      </c>
      <c r="B4" s="53" t="s">
        <v>210</v>
      </c>
      <c r="C4" s="54">
        <v>110.4</v>
      </c>
      <c r="D4" s="55">
        <v>1</v>
      </c>
      <c r="E4" s="56">
        <v>110.4</v>
      </c>
      <c r="F4" s="56" t="s">
        <v>211</v>
      </c>
      <c r="G4" s="56" t="s">
        <v>212</v>
      </c>
      <c r="H4" s="57" t="s">
        <v>213</v>
      </c>
      <c r="I4" s="43"/>
      <c r="J4" s="43"/>
      <c r="K4" s="43"/>
      <c r="L4" s="43"/>
      <c r="M4" s="43"/>
      <c r="N4" s="43"/>
    </row>
    <row r="5" spans="1:14" ht="21" customHeight="1" x14ac:dyDescent="0.6">
      <c r="A5" s="52" t="s">
        <v>214</v>
      </c>
      <c r="B5" s="58" t="s">
        <v>205</v>
      </c>
      <c r="C5" s="54">
        <v>1.1399999999999999</v>
      </c>
      <c r="D5" s="55">
        <v>1</v>
      </c>
      <c r="E5" s="56">
        <v>1.1399999999999999</v>
      </c>
      <c r="F5" s="56"/>
      <c r="G5" s="56"/>
      <c r="H5" s="57" t="s">
        <v>215</v>
      </c>
      <c r="I5" s="43"/>
      <c r="J5" s="43"/>
      <c r="K5" s="43"/>
      <c r="L5" s="43"/>
      <c r="M5" s="43"/>
      <c r="N5" s="43"/>
    </row>
    <row r="6" spans="1:14" ht="21" customHeight="1" x14ac:dyDescent="0.6">
      <c r="A6" s="52" t="s">
        <v>255</v>
      </c>
      <c r="B6" s="58" t="s">
        <v>210</v>
      </c>
      <c r="C6" s="54">
        <v>269</v>
      </c>
      <c r="D6" s="55">
        <v>1</v>
      </c>
      <c r="E6" s="56">
        <v>269</v>
      </c>
      <c r="F6" s="56"/>
      <c r="G6" s="56"/>
      <c r="H6" s="57" t="s">
        <v>216</v>
      </c>
      <c r="I6" s="43"/>
      <c r="J6" s="43"/>
      <c r="K6" s="43"/>
      <c r="L6" s="43"/>
      <c r="M6" s="43"/>
      <c r="N6" s="43"/>
    </row>
    <row r="7" spans="1:14" ht="21" customHeight="1" x14ac:dyDescent="0.6">
      <c r="A7" s="52" t="s">
        <v>214</v>
      </c>
      <c r="B7" s="58" t="s">
        <v>205</v>
      </c>
      <c r="C7" s="54">
        <v>1.1399999999999999</v>
      </c>
      <c r="D7" s="55">
        <v>1</v>
      </c>
      <c r="E7" s="56">
        <v>1.1399999999999999</v>
      </c>
      <c r="F7" s="56"/>
      <c r="G7" s="56"/>
      <c r="H7" s="57" t="s">
        <v>216</v>
      </c>
      <c r="I7" s="43"/>
      <c r="J7" s="43"/>
      <c r="K7" s="43"/>
      <c r="L7" s="43"/>
      <c r="M7" s="43"/>
      <c r="N7" s="43"/>
    </row>
    <row r="8" spans="1:14" ht="21" customHeight="1" x14ac:dyDescent="0.6">
      <c r="A8" s="52" t="s">
        <v>209</v>
      </c>
      <c r="B8" s="58" t="s">
        <v>210</v>
      </c>
      <c r="C8" s="54">
        <v>21.1</v>
      </c>
      <c r="D8" s="55">
        <v>1</v>
      </c>
      <c r="E8" s="56">
        <v>21.1</v>
      </c>
      <c r="F8" s="56" t="s">
        <v>211</v>
      </c>
      <c r="G8" s="56" t="s">
        <v>217</v>
      </c>
      <c r="H8" s="57" t="s">
        <v>218</v>
      </c>
      <c r="I8" s="43"/>
      <c r="J8" s="43"/>
      <c r="K8" s="43"/>
      <c r="L8" s="43"/>
      <c r="M8" s="43"/>
      <c r="N8" s="43"/>
    </row>
    <row r="9" spans="1:14" ht="21" customHeight="1" x14ac:dyDescent="0.6">
      <c r="A9" s="52" t="s">
        <v>214</v>
      </c>
      <c r="B9" s="58" t="s">
        <v>205</v>
      </c>
      <c r="C9" s="54">
        <v>1.1399999999999999</v>
      </c>
      <c r="D9" s="55">
        <v>1</v>
      </c>
      <c r="E9" s="56">
        <v>1.1399999999999999</v>
      </c>
      <c r="F9" s="56"/>
      <c r="G9" s="56"/>
      <c r="H9" s="57" t="s">
        <v>13</v>
      </c>
      <c r="I9" s="43"/>
      <c r="J9" s="43"/>
      <c r="K9" s="43"/>
      <c r="L9" s="43"/>
      <c r="M9" s="43"/>
      <c r="N9" s="43"/>
    </row>
    <row r="10" spans="1:14" ht="21" customHeight="1" x14ac:dyDescent="0.6">
      <c r="A10" s="52" t="s">
        <v>209</v>
      </c>
      <c r="B10" s="58" t="s">
        <v>210</v>
      </c>
      <c r="C10" s="54">
        <v>21.1</v>
      </c>
      <c r="D10" s="55">
        <v>1</v>
      </c>
      <c r="E10" s="56">
        <v>21.1</v>
      </c>
      <c r="F10" s="56" t="s">
        <v>217</v>
      </c>
      <c r="G10" s="56" t="s">
        <v>211</v>
      </c>
      <c r="H10" s="57" t="s">
        <v>219</v>
      </c>
      <c r="I10" s="43"/>
      <c r="J10" s="43"/>
      <c r="K10" s="43"/>
      <c r="L10" s="43"/>
      <c r="M10" s="43"/>
      <c r="N10" s="43"/>
    </row>
    <row r="11" spans="1:14" ht="21" customHeight="1" thickBot="1" x14ac:dyDescent="0.65">
      <c r="A11" s="52" t="s">
        <v>214</v>
      </c>
      <c r="B11" s="61" t="s">
        <v>205</v>
      </c>
      <c r="C11" s="60">
        <v>1.1399999999999999</v>
      </c>
      <c r="D11" s="55">
        <v>1</v>
      </c>
      <c r="E11" s="59">
        <v>1.1399999999999999</v>
      </c>
      <c r="F11" s="59"/>
      <c r="G11" s="59"/>
      <c r="H11" s="57" t="s">
        <v>13</v>
      </c>
      <c r="I11" s="43"/>
      <c r="J11" s="43"/>
      <c r="K11" s="43"/>
      <c r="L11" s="43"/>
      <c r="M11" s="43"/>
      <c r="N11" s="43"/>
    </row>
    <row r="12" spans="1:14" ht="21" customHeight="1" thickBot="1" x14ac:dyDescent="0.65">
      <c r="A12" s="50"/>
      <c r="B12" s="48" t="s">
        <v>220</v>
      </c>
      <c r="C12" s="62">
        <v>426.16</v>
      </c>
      <c r="D12" s="47"/>
      <c r="E12" s="46"/>
      <c r="F12" s="51"/>
      <c r="G12" s="51"/>
      <c r="H12" s="49"/>
      <c r="I12" s="43"/>
      <c r="J12" s="43"/>
      <c r="K12" s="43"/>
      <c r="L12" s="43"/>
      <c r="M12" s="43"/>
      <c r="N12" s="43"/>
    </row>
    <row r="13" spans="1:14" s="63" customFormat="1" ht="16.5" customHeight="1" thickBot="1" x14ac:dyDescent="0.65">
      <c r="A13" s="71"/>
      <c r="B13" s="44"/>
      <c r="C13" s="44"/>
      <c r="D13" s="69"/>
      <c r="F13" s="72"/>
      <c r="G13" s="72"/>
      <c r="H13" s="70"/>
      <c r="I13" s="64"/>
      <c r="J13" s="64"/>
      <c r="K13" s="64"/>
      <c r="L13" s="64"/>
      <c r="M13" s="64"/>
      <c r="N13" s="64"/>
    </row>
    <row r="14" spans="1:14" s="63" customFormat="1" ht="26.5" thickBot="1" x14ac:dyDescent="0.65">
      <c r="A14" s="129" t="s">
        <v>241</v>
      </c>
      <c r="B14" s="130"/>
      <c r="C14" s="130"/>
      <c r="D14" s="130"/>
      <c r="E14" s="130"/>
      <c r="F14" s="130"/>
      <c r="G14" s="131"/>
      <c r="H14" s="45">
        <f>C12</f>
        <v>426.16</v>
      </c>
      <c r="I14" s="31"/>
      <c r="J14" s="31"/>
      <c r="K14" s="31"/>
      <c r="L14" s="31"/>
      <c r="M14" s="31"/>
      <c r="N14" s="31"/>
    </row>
    <row r="15" spans="1:14" ht="26" x14ac:dyDescent="0.6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21" customHeight="1" x14ac:dyDescent="0.6">
      <c r="A16" s="116" t="s">
        <v>201</v>
      </c>
      <c r="B16" s="116" t="s">
        <v>202</v>
      </c>
      <c r="C16" s="117" t="s">
        <v>203</v>
      </c>
      <c r="D16" s="117" t="s">
        <v>204</v>
      </c>
      <c r="E16" s="117" t="s">
        <v>205</v>
      </c>
      <c r="F16" s="117" t="s">
        <v>206</v>
      </c>
      <c r="G16" s="117" t="s">
        <v>207</v>
      </c>
      <c r="H16" s="117" t="s">
        <v>221</v>
      </c>
      <c r="I16" s="43"/>
      <c r="J16" s="43"/>
      <c r="K16" s="43"/>
      <c r="L16" s="43"/>
      <c r="M16" s="43"/>
      <c r="N16" s="43"/>
    </row>
    <row r="17" spans="1:14" ht="21" customHeight="1" x14ac:dyDescent="0.6">
      <c r="A17" s="78" t="s">
        <v>209</v>
      </c>
      <c r="B17" s="75" t="s">
        <v>210</v>
      </c>
      <c r="C17" s="77">
        <v>45</v>
      </c>
      <c r="D17" s="73">
        <v>1</v>
      </c>
      <c r="E17" s="79">
        <v>45</v>
      </c>
      <c r="F17" s="76" t="s">
        <v>222</v>
      </c>
      <c r="G17" s="76" t="s">
        <v>223</v>
      </c>
      <c r="H17" s="74" t="s">
        <v>224</v>
      </c>
      <c r="I17" s="43"/>
      <c r="J17" s="43"/>
      <c r="K17" s="43"/>
      <c r="L17" s="43"/>
      <c r="M17" s="43"/>
      <c r="N17" s="43"/>
    </row>
    <row r="18" spans="1:14" ht="21" customHeight="1" x14ac:dyDescent="0.6">
      <c r="A18" s="78" t="s">
        <v>214</v>
      </c>
      <c r="B18" s="75" t="s">
        <v>210</v>
      </c>
      <c r="C18" s="77">
        <v>1.1399999999999999</v>
      </c>
      <c r="D18" s="73">
        <v>1</v>
      </c>
      <c r="E18" s="79">
        <v>1.1399999999999999</v>
      </c>
      <c r="F18" s="76"/>
      <c r="G18" s="76"/>
      <c r="H18" s="74" t="s">
        <v>225</v>
      </c>
      <c r="I18" s="43"/>
      <c r="J18" s="43"/>
      <c r="K18" s="43"/>
      <c r="L18" s="43"/>
      <c r="M18" s="43"/>
      <c r="N18" s="43"/>
    </row>
    <row r="19" spans="1:14" ht="21" customHeight="1" x14ac:dyDescent="0.6">
      <c r="A19" s="78" t="s">
        <v>209</v>
      </c>
      <c r="B19" s="75" t="s">
        <v>210</v>
      </c>
      <c r="C19" s="77">
        <v>27</v>
      </c>
      <c r="D19" s="73">
        <v>1</v>
      </c>
      <c r="E19" s="79">
        <v>27</v>
      </c>
      <c r="F19" s="76" t="s">
        <v>228</v>
      </c>
      <c r="G19" s="76" t="s">
        <v>222</v>
      </c>
      <c r="H19" s="74" t="s">
        <v>226</v>
      </c>
      <c r="I19" s="43"/>
      <c r="J19" s="43"/>
      <c r="K19" s="43"/>
      <c r="L19" s="43"/>
      <c r="M19" s="43"/>
      <c r="N19" s="43"/>
    </row>
    <row r="20" spans="1:14" ht="21" customHeight="1" x14ac:dyDescent="0.6">
      <c r="A20" s="78" t="s">
        <v>214</v>
      </c>
      <c r="B20" s="75" t="s">
        <v>210</v>
      </c>
      <c r="C20" s="77">
        <v>5.4</v>
      </c>
      <c r="D20" s="73">
        <v>1</v>
      </c>
      <c r="E20" s="79">
        <v>5.4</v>
      </c>
      <c r="F20" s="76"/>
      <c r="G20" s="76"/>
      <c r="H20" s="74" t="s">
        <v>225</v>
      </c>
      <c r="I20" s="43"/>
      <c r="J20" s="43"/>
      <c r="K20" s="43"/>
      <c r="L20" s="43"/>
      <c r="M20" s="43"/>
      <c r="N20" s="43"/>
    </row>
    <row r="21" spans="1:14" ht="21" customHeight="1" x14ac:dyDescent="0.6">
      <c r="A21" s="78" t="s">
        <v>209</v>
      </c>
      <c r="B21" s="75" t="s">
        <v>210</v>
      </c>
      <c r="C21" s="77">
        <v>80</v>
      </c>
      <c r="D21" s="73">
        <v>1</v>
      </c>
      <c r="E21" s="79">
        <v>80</v>
      </c>
      <c r="F21" s="76" t="s">
        <v>222</v>
      </c>
      <c r="G21" s="76" t="s">
        <v>223</v>
      </c>
      <c r="H21" s="74" t="s">
        <v>227</v>
      </c>
      <c r="I21" s="43"/>
      <c r="J21" s="43"/>
      <c r="K21" s="43"/>
      <c r="L21" s="43"/>
      <c r="M21" s="43"/>
      <c r="N21" s="43"/>
    </row>
    <row r="22" spans="1:14" ht="21" customHeight="1" x14ac:dyDescent="0.6">
      <c r="A22" s="78" t="s">
        <v>214</v>
      </c>
      <c r="B22" s="75" t="s">
        <v>205</v>
      </c>
      <c r="C22" s="77">
        <v>1.1399999999999999</v>
      </c>
      <c r="D22" s="73">
        <v>1</v>
      </c>
      <c r="E22" s="79">
        <v>1.1399999999999999</v>
      </c>
      <c r="F22" s="76"/>
      <c r="G22" s="76"/>
      <c r="H22" s="74" t="s">
        <v>227</v>
      </c>
      <c r="I22" s="43"/>
      <c r="J22" s="43"/>
      <c r="K22" s="43"/>
      <c r="L22" s="43"/>
      <c r="M22" s="43"/>
      <c r="N22" s="43"/>
    </row>
    <row r="23" spans="1:14" ht="21" customHeight="1" x14ac:dyDescent="0.6">
      <c r="A23" s="78" t="s">
        <v>209</v>
      </c>
      <c r="B23" s="75" t="s">
        <v>210</v>
      </c>
      <c r="C23" s="77">
        <v>40</v>
      </c>
      <c r="D23" s="73">
        <v>1</v>
      </c>
      <c r="E23" s="79">
        <v>40</v>
      </c>
      <c r="F23" s="76" t="s">
        <v>228</v>
      </c>
      <c r="G23" s="76" t="s">
        <v>222</v>
      </c>
      <c r="H23" s="74" t="s">
        <v>229</v>
      </c>
      <c r="I23" s="43"/>
      <c r="J23" s="43"/>
      <c r="K23" s="43"/>
      <c r="L23" s="43"/>
      <c r="M23" s="43"/>
      <c r="N23" s="43"/>
    </row>
    <row r="24" spans="1:14" ht="21" customHeight="1" x14ac:dyDescent="0.6">
      <c r="A24" s="78" t="s">
        <v>214</v>
      </c>
      <c r="B24" s="75" t="s">
        <v>210</v>
      </c>
      <c r="C24" s="77">
        <v>5.4</v>
      </c>
      <c r="D24" s="73">
        <v>1</v>
      </c>
      <c r="E24" s="79">
        <v>5.4</v>
      </c>
      <c r="F24" s="76"/>
      <c r="G24" s="76"/>
      <c r="H24" s="74" t="s">
        <v>230</v>
      </c>
      <c r="I24" s="43"/>
      <c r="J24" s="43"/>
      <c r="K24" s="43"/>
      <c r="L24" s="43"/>
      <c r="M24" s="43"/>
      <c r="N24" s="43"/>
    </row>
    <row r="25" spans="1:14" ht="21" customHeight="1" x14ac:dyDescent="0.6">
      <c r="A25" s="78" t="s">
        <v>209</v>
      </c>
      <c r="B25" s="75" t="s">
        <v>210</v>
      </c>
      <c r="C25" s="77">
        <v>25</v>
      </c>
      <c r="D25" s="73">
        <v>1</v>
      </c>
      <c r="E25" s="79">
        <v>25</v>
      </c>
      <c r="F25" s="76" t="s">
        <v>228</v>
      </c>
      <c r="G25" s="76" t="s">
        <v>222</v>
      </c>
      <c r="H25" s="74" t="s">
        <v>231</v>
      </c>
      <c r="I25" s="43"/>
      <c r="J25" s="43"/>
      <c r="K25" s="43"/>
      <c r="L25" s="43"/>
      <c r="M25" s="43"/>
      <c r="N25" s="43"/>
    </row>
    <row r="26" spans="1:14" ht="21" customHeight="1" x14ac:dyDescent="0.6">
      <c r="A26" s="78" t="s">
        <v>209</v>
      </c>
      <c r="B26" s="75" t="s">
        <v>210</v>
      </c>
      <c r="C26" s="77">
        <v>45</v>
      </c>
      <c r="D26" s="73">
        <v>1</v>
      </c>
      <c r="E26" s="79">
        <v>45</v>
      </c>
      <c r="F26" s="76" t="s">
        <v>222</v>
      </c>
      <c r="G26" s="76" t="s">
        <v>223</v>
      </c>
      <c r="H26" s="74" t="s">
        <v>232</v>
      </c>
      <c r="I26" s="43"/>
      <c r="J26" s="43"/>
      <c r="K26" s="43"/>
      <c r="L26" s="43"/>
      <c r="M26" s="43"/>
      <c r="N26" s="43"/>
    </row>
    <row r="27" spans="1:14" ht="21" customHeight="1" x14ac:dyDescent="0.6">
      <c r="A27" s="78" t="s">
        <v>214</v>
      </c>
      <c r="B27" s="75" t="s">
        <v>205</v>
      </c>
      <c r="C27" s="77">
        <v>1.1399999999999999</v>
      </c>
      <c r="D27" s="73">
        <v>1</v>
      </c>
      <c r="E27" s="79">
        <v>1.1399999999999999</v>
      </c>
      <c r="F27" s="76"/>
      <c r="G27" s="76"/>
      <c r="H27" s="74" t="s">
        <v>233</v>
      </c>
      <c r="I27" s="43"/>
      <c r="J27" s="43"/>
      <c r="K27" s="43"/>
      <c r="L27" s="43"/>
      <c r="M27" s="43"/>
      <c r="N27" s="43"/>
    </row>
    <row r="28" spans="1:14" ht="21" customHeight="1" x14ac:dyDescent="0.6">
      <c r="A28" s="78" t="s">
        <v>209</v>
      </c>
      <c r="B28" s="75" t="s">
        <v>210</v>
      </c>
      <c r="C28" s="77">
        <v>45</v>
      </c>
      <c r="D28" s="73">
        <v>1</v>
      </c>
      <c r="E28" s="79">
        <v>45</v>
      </c>
      <c r="F28" s="76" t="s">
        <v>223</v>
      </c>
      <c r="G28" s="76" t="s">
        <v>222</v>
      </c>
      <c r="H28" s="74" t="s">
        <v>234</v>
      </c>
      <c r="I28" s="43"/>
      <c r="J28" s="43"/>
      <c r="K28" s="43"/>
      <c r="L28" s="43"/>
      <c r="M28" s="43"/>
      <c r="N28" s="43"/>
    </row>
    <row r="29" spans="1:14" ht="21" customHeight="1" x14ac:dyDescent="0.6">
      <c r="A29" s="78" t="s">
        <v>214</v>
      </c>
      <c r="B29" s="75" t="s">
        <v>210</v>
      </c>
      <c r="C29" s="77">
        <v>1.1399999999999999</v>
      </c>
      <c r="D29" s="73">
        <v>1</v>
      </c>
      <c r="E29" s="79">
        <v>1.1399999999999999</v>
      </c>
      <c r="F29" s="76"/>
      <c r="G29" s="76"/>
      <c r="H29" s="74" t="s">
        <v>233</v>
      </c>
      <c r="I29" s="43"/>
      <c r="J29" s="43"/>
      <c r="K29" s="43"/>
      <c r="L29" s="43"/>
      <c r="M29" s="43"/>
      <c r="N29" s="43"/>
    </row>
    <row r="30" spans="1:14" ht="21" customHeight="1" x14ac:dyDescent="0.6">
      <c r="A30" s="78" t="s">
        <v>235</v>
      </c>
      <c r="B30" s="75" t="s">
        <v>205</v>
      </c>
      <c r="C30" s="77">
        <v>-45</v>
      </c>
      <c r="D30" s="73">
        <v>1</v>
      </c>
      <c r="E30" s="79">
        <v>-45</v>
      </c>
      <c r="F30" s="76"/>
      <c r="G30" s="76"/>
      <c r="H30" s="74" t="s">
        <v>236</v>
      </c>
      <c r="I30" s="43"/>
      <c r="J30" s="43"/>
      <c r="K30" s="43"/>
      <c r="L30" s="43"/>
      <c r="M30" s="43"/>
      <c r="N30" s="43"/>
    </row>
    <row r="31" spans="1:14" ht="21" customHeight="1" x14ac:dyDescent="0.6">
      <c r="A31" s="78" t="s">
        <v>209</v>
      </c>
      <c r="B31" s="75" t="s">
        <v>210</v>
      </c>
      <c r="C31" s="77">
        <v>22</v>
      </c>
      <c r="D31" s="73">
        <v>1</v>
      </c>
      <c r="E31" s="79">
        <v>22</v>
      </c>
      <c r="F31" s="76" t="s">
        <v>228</v>
      </c>
      <c r="G31" s="76" t="s">
        <v>237</v>
      </c>
      <c r="H31" s="74" t="s">
        <v>238</v>
      </c>
      <c r="I31" s="43"/>
      <c r="J31" s="43"/>
      <c r="K31" s="43"/>
      <c r="L31" s="43"/>
      <c r="M31" s="43"/>
      <c r="N31" s="43"/>
    </row>
    <row r="32" spans="1:14" ht="21" customHeight="1" x14ac:dyDescent="0.6">
      <c r="A32" s="78" t="s">
        <v>214</v>
      </c>
      <c r="B32" s="75" t="s">
        <v>205</v>
      </c>
      <c r="C32" s="77">
        <v>1.1399999999999999</v>
      </c>
      <c r="D32" s="73">
        <v>1</v>
      </c>
      <c r="E32" s="79">
        <v>1.1399999999999999</v>
      </c>
      <c r="F32" s="76"/>
      <c r="G32" s="76"/>
      <c r="H32" s="74" t="s">
        <v>238</v>
      </c>
      <c r="I32" s="43"/>
      <c r="J32" s="43"/>
      <c r="K32" s="43"/>
      <c r="L32" s="43"/>
      <c r="M32" s="43"/>
      <c r="N32" s="43"/>
    </row>
    <row r="33" spans="1:14" ht="21" customHeight="1" x14ac:dyDescent="0.6">
      <c r="A33" s="78" t="s">
        <v>209</v>
      </c>
      <c r="B33" s="75" t="s">
        <v>210</v>
      </c>
      <c r="C33" s="77">
        <v>45</v>
      </c>
      <c r="D33" s="73">
        <v>1</v>
      </c>
      <c r="E33" s="79">
        <v>45</v>
      </c>
      <c r="F33" s="76" t="s">
        <v>222</v>
      </c>
      <c r="G33" s="76" t="s">
        <v>223</v>
      </c>
      <c r="H33" s="74" t="s">
        <v>103</v>
      </c>
      <c r="I33" s="43"/>
      <c r="J33" s="43"/>
      <c r="K33" s="43"/>
      <c r="L33" s="43"/>
      <c r="M33" s="43"/>
      <c r="N33" s="43"/>
    </row>
    <row r="34" spans="1:14" ht="21" customHeight="1" x14ac:dyDescent="0.6">
      <c r="A34" s="78" t="s">
        <v>214</v>
      </c>
      <c r="B34" s="75" t="s">
        <v>205</v>
      </c>
      <c r="C34" s="77">
        <v>1.1399999999999999</v>
      </c>
      <c r="D34" s="73">
        <v>1</v>
      </c>
      <c r="E34" s="79">
        <v>1.1399999999999999</v>
      </c>
      <c r="F34" s="76"/>
      <c r="G34" s="76"/>
      <c r="H34" s="74" t="s">
        <v>103</v>
      </c>
      <c r="I34" s="43"/>
      <c r="J34" s="43"/>
      <c r="K34" s="43"/>
      <c r="L34" s="43"/>
      <c r="M34" s="43"/>
      <c r="N34" s="43"/>
    </row>
    <row r="35" spans="1:14" ht="21" customHeight="1" x14ac:dyDescent="0.6">
      <c r="A35" s="78" t="s">
        <v>209</v>
      </c>
      <c r="B35" s="75" t="s">
        <v>210</v>
      </c>
      <c r="C35" s="77">
        <v>22</v>
      </c>
      <c r="D35" s="73">
        <v>1</v>
      </c>
      <c r="E35" s="79">
        <v>22</v>
      </c>
      <c r="F35" s="76" t="s">
        <v>228</v>
      </c>
      <c r="G35" s="76" t="s">
        <v>222</v>
      </c>
      <c r="H35" s="74" t="s">
        <v>104</v>
      </c>
      <c r="I35" s="43"/>
      <c r="J35" s="43"/>
      <c r="K35" s="43"/>
      <c r="L35" s="43"/>
      <c r="M35" s="43"/>
      <c r="N35" s="43"/>
    </row>
    <row r="36" spans="1:14" ht="21" customHeight="1" x14ac:dyDescent="0.6">
      <c r="A36" s="78" t="s">
        <v>214</v>
      </c>
      <c r="B36" s="75" t="s">
        <v>239</v>
      </c>
      <c r="C36" s="77">
        <v>1.1399999999999999</v>
      </c>
      <c r="D36" s="73">
        <v>1</v>
      </c>
      <c r="E36" s="79">
        <v>1.1399999999999999</v>
      </c>
      <c r="F36" s="76"/>
      <c r="G36" s="76"/>
      <c r="H36" s="74" t="s">
        <v>104</v>
      </c>
      <c r="I36" s="43"/>
      <c r="J36" s="43"/>
      <c r="K36" s="43"/>
      <c r="L36" s="43"/>
      <c r="M36" s="43"/>
      <c r="N36" s="43"/>
    </row>
    <row r="37" spans="1:14" ht="21" customHeight="1" x14ac:dyDescent="0.6">
      <c r="A37" s="78" t="s">
        <v>235</v>
      </c>
      <c r="B37" s="75" t="s">
        <v>210</v>
      </c>
      <c r="C37" s="77">
        <v>-45</v>
      </c>
      <c r="D37" s="73">
        <v>1</v>
      </c>
      <c r="E37" s="79">
        <v>-45</v>
      </c>
      <c r="F37" s="76" t="s">
        <v>228</v>
      </c>
      <c r="G37" s="76" t="s">
        <v>237</v>
      </c>
      <c r="H37" s="74" t="s">
        <v>104</v>
      </c>
      <c r="I37" s="43"/>
      <c r="J37" s="43"/>
      <c r="K37" s="43"/>
      <c r="L37" s="43"/>
      <c r="M37" s="43"/>
      <c r="N37" s="43"/>
    </row>
    <row r="38" spans="1:14" ht="21" customHeight="1" x14ac:dyDescent="0.6">
      <c r="A38" s="78" t="s">
        <v>240</v>
      </c>
      <c r="B38" s="75" t="s">
        <v>205</v>
      </c>
      <c r="C38" s="77">
        <v>161.88</v>
      </c>
      <c r="D38" s="73">
        <v>1</v>
      </c>
      <c r="E38" s="79">
        <v>161.88</v>
      </c>
      <c r="F38" s="76"/>
      <c r="G38" s="76"/>
      <c r="H38" s="74" t="s">
        <v>104</v>
      </c>
      <c r="I38" s="43"/>
      <c r="J38" s="43"/>
      <c r="K38" s="43"/>
      <c r="L38" s="43"/>
      <c r="M38" s="43"/>
      <c r="N38" s="43"/>
    </row>
    <row r="39" spans="1:14" ht="21" customHeight="1" x14ac:dyDescent="0.6">
      <c r="A39" s="78" t="s">
        <v>255</v>
      </c>
      <c r="B39" s="75" t="s">
        <v>210</v>
      </c>
      <c r="C39" s="77">
        <v>269</v>
      </c>
      <c r="D39" s="73">
        <v>1</v>
      </c>
      <c r="E39" s="79">
        <v>269</v>
      </c>
      <c r="F39" s="76"/>
      <c r="G39" s="76"/>
      <c r="H39" s="74" t="s">
        <v>70</v>
      </c>
      <c r="I39" s="43"/>
      <c r="J39" s="43"/>
      <c r="K39" s="43"/>
      <c r="L39" s="43"/>
      <c r="M39" s="43"/>
      <c r="N39" s="43"/>
    </row>
    <row r="40" spans="1:14" s="13" customFormat="1" ht="21" customHeight="1" thickBot="1" x14ac:dyDescent="0.55000000000000004">
      <c r="A40" s="78" t="s">
        <v>214</v>
      </c>
      <c r="B40" s="75" t="s">
        <v>205</v>
      </c>
      <c r="C40" s="77">
        <v>1.1399999999999999</v>
      </c>
      <c r="D40" s="73">
        <v>1</v>
      </c>
      <c r="E40" s="79">
        <v>1.1399999999999999</v>
      </c>
      <c r="F40" s="76"/>
      <c r="G40" s="76"/>
      <c r="H40" s="74" t="s">
        <v>70</v>
      </c>
      <c r="I40" s="12"/>
      <c r="J40" s="12"/>
      <c r="K40" s="12"/>
      <c r="L40" s="12"/>
      <c r="M40" s="12"/>
      <c r="N40" s="12"/>
    </row>
    <row r="41" spans="1:14" s="13" customFormat="1" ht="21.5" thickBot="1" x14ac:dyDescent="0.55000000000000004">
      <c r="A41" s="14"/>
      <c r="B41" s="18"/>
      <c r="C41" s="33" t="s">
        <v>64</v>
      </c>
      <c r="D41" s="34">
        <f>SUM(C17:C40)</f>
        <v>756.8</v>
      </c>
      <c r="E41" s="15"/>
      <c r="F41" s="15"/>
      <c r="G41" s="15"/>
      <c r="H41" s="17"/>
      <c r="I41" s="12"/>
      <c r="J41" s="12"/>
      <c r="K41" s="12"/>
      <c r="L41" s="12"/>
      <c r="M41" s="12"/>
      <c r="N41" s="12"/>
    </row>
    <row r="42" spans="1:14" s="13" customFormat="1" ht="21.5" thickBot="1" x14ac:dyDescent="0.55000000000000004">
      <c r="A42" s="14"/>
      <c r="B42" s="18"/>
      <c r="C42" s="15"/>
      <c r="D42" s="16"/>
      <c r="E42" s="15"/>
      <c r="F42" s="15"/>
      <c r="G42" s="15"/>
      <c r="H42" s="17"/>
      <c r="I42" s="12"/>
      <c r="J42" s="12"/>
      <c r="K42" s="12"/>
      <c r="L42" s="12"/>
      <c r="M42" s="12"/>
      <c r="N42" s="12"/>
    </row>
    <row r="43" spans="1:14" s="13" customFormat="1" ht="26.5" thickBot="1" x14ac:dyDescent="0.65">
      <c r="A43" s="129" t="s">
        <v>65</v>
      </c>
      <c r="B43" s="130"/>
      <c r="C43" s="130"/>
      <c r="D43" s="130"/>
      <c r="E43" s="130"/>
      <c r="F43" s="130"/>
      <c r="G43" s="130"/>
      <c r="H43" s="91">
        <f>D41</f>
        <v>756.8</v>
      </c>
      <c r="I43" s="31"/>
      <c r="J43" s="31"/>
      <c r="K43" s="31"/>
      <c r="L43" s="31"/>
      <c r="M43" s="31"/>
      <c r="N43" s="31"/>
    </row>
    <row r="44" spans="1:14" s="13" customFormat="1" ht="21" x14ac:dyDescent="0.5">
      <c r="A44" s="14"/>
      <c r="B44" s="18"/>
      <c r="C44" s="15"/>
      <c r="D44" s="16"/>
      <c r="E44" s="15"/>
      <c r="F44" s="15"/>
      <c r="G44" s="15"/>
      <c r="H44" s="17"/>
      <c r="I44" s="12"/>
      <c r="J44" s="12"/>
      <c r="K44" s="12"/>
      <c r="L44" s="12"/>
      <c r="M44" s="12"/>
      <c r="N44" s="12"/>
    </row>
    <row r="45" spans="1:14" s="13" customFormat="1" ht="21" x14ac:dyDescent="0.5">
      <c r="A45" s="116" t="s">
        <v>201</v>
      </c>
      <c r="B45" s="116" t="s">
        <v>202</v>
      </c>
      <c r="C45" s="117" t="s">
        <v>203</v>
      </c>
      <c r="D45" s="118" t="s">
        <v>204</v>
      </c>
      <c r="E45" s="117" t="s">
        <v>205</v>
      </c>
      <c r="F45" s="117" t="s">
        <v>206</v>
      </c>
      <c r="G45" s="117" t="s">
        <v>207</v>
      </c>
      <c r="H45" s="117" t="s">
        <v>208</v>
      </c>
      <c r="I45" s="12"/>
      <c r="J45" s="12"/>
      <c r="K45" s="12"/>
      <c r="L45" s="12"/>
      <c r="M45" s="12"/>
      <c r="N45" s="12"/>
    </row>
    <row r="46" spans="1:14" s="13" customFormat="1" ht="21" x14ac:dyDescent="0.5">
      <c r="A46" s="82" t="s">
        <v>242</v>
      </c>
      <c r="B46" s="81" t="s">
        <v>205</v>
      </c>
      <c r="C46" s="83">
        <v>62.4</v>
      </c>
      <c r="D46" s="84">
        <v>1</v>
      </c>
      <c r="E46" s="85">
        <v>62.4</v>
      </c>
      <c r="F46" s="85"/>
      <c r="G46" s="85"/>
      <c r="H46" s="80" t="s">
        <v>243</v>
      </c>
      <c r="I46" s="12"/>
      <c r="J46" s="12"/>
      <c r="K46" s="12"/>
      <c r="L46" s="12"/>
      <c r="M46" s="12"/>
      <c r="N46" s="12"/>
    </row>
    <row r="47" spans="1:14" s="13" customFormat="1" ht="21" x14ac:dyDescent="0.5">
      <c r="A47" s="82" t="s">
        <v>244</v>
      </c>
      <c r="B47" s="81" t="s">
        <v>210</v>
      </c>
      <c r="C47" s="83">
        <v>410.6</v>
      </c>
      <c r="D47" s="84">
        <v>1</v>
      </c>
      <c r="E47" s="85">
        <v>410.6</v>
      </c>
      <c r="F47" s="85"/>
      <c r="G47" s="85"/>
      <c r="H47" s="80" t="s">
        <v>243</v>
      </c>
      <c r="I47" s="12"/>
      <c r="J47" s="12"/>
      <c r="K47" s="12"/>
      <c r="L47" s="12"/>
      <c r="M47" s="12"/>
      <c r="N47" s="12"/>
    </row>
    <row r="48" spans="1:14" s="13" customFormat="1" ht="21" x14ac:dyDescent="0.5">
      <c r="A48" s="82" t="s">
        <v>209</v>
      </c>
      <c r="B48" s="81" t="s">
        <v>210</v>
      </c>
      <c r="C48" s="83">
        <v>45</v>
      </c>
      <c r="D48" s="84">
        <v>1</v>
      </c>
      <c r="E48" s="85">
        <v>45</v>
      </c>
      <c r="F48" s="85" t="s">
        <v>245</v>
      </c>
      <c r="G48" s="85" t="s">
        <v>228</v>
      </c>
      <c r="H48" s="80" t="s">
        <v>246</v>
      </c>
      <c r="I48" s="12"/>
      <c r="J48" s="12"/>
      <c r="K48" s="12"/>
      <c r="L48" s="12"/>
      <c r="M48" s="12"/>
      <c r="N48" s="12"/>
    </row>
    <row r="49" spans="1:14" s="13" customFormat="1" ht="21" x14ac:dyDescent="0.5">
      <c r="A49" s="82" t="s">
        <v>209</v>
      </c>
      <c r="B49" s="81" t="s">
        <v>210</v>
      </c>
      <c r="C49" s="83">
        <v>45</v>
      </c>
      <c r="D49" s="84">
        <v>1</v>
      </c>
      <c r="E49" s="85">
        <v>45</v>
      </c>
      <c r="F49" s="85" t="s">
        <v>228</v>
      </c>
      <c r="G49" s="85" t="s">
        <v>245</v>
      </c>
      <c r="H49" s="80" t="s">
        <v>247</v>
      </c>
      <c r="I49" s="12"/>
      <c r="J49" s="12"/>
      <c r="K49" s="12"/>
      <c r="L49" s="12"/>
      <c r="M49" s="12"/>
      <c r="N49" s="12"/>
    </row>
    <row r="50" spans="1:14" s="13" customFormat="1" ht="21" x14ac:dyDescent="0.5">
      <c r="A50" s="82" t="s">
        <v>209</v>
      </c>
      <c r="B50" s="81" t="s">
        <v>210</v>
      </c>
      <c r="C50" s="83">
        <v>45</v>
      </c>
      <c r="D50" s="84">
        <v>1</v>
      </c>
      <c r="E50" s="85">
        <v>45</v>
      </c>
      <c r="F50" s="85" t="s">
        <v>245</v>
      </c>
      <c r="G50" s="85" t="s">
        <v>228</v>
      </c>
      <c r="H50" s="80" t="s">
        <v>248</v>
      </c>
      <c r="I50" s="12"/>
      <c r="J50" s="12"/>
      <c r="K50" s="12"/>
      <c r="L50" s="12"/>
      <c r="M50" s="12"/>
      <c r="N50" s="12"/>
    </row>
    <row r="51" spans="1:14" s="13" customFormat="1" ht="21" x14ac:dyDescent="0.5">
      <c r="A51" s="82" t="s">
        <v>209</v>
      </c>
      <c r="B51" s="81" t="s">
        <v>210</v>
      </c>
      <c r="C51" s="83">
        <v>45</v>
      </c>
      <c r="D51" s="84">
        <v>1</v>
      </c>
      <c r="E51" s="85">
        <v>45</v>
      </c>
      <c r="F51" s="85" t="s">
        <v>228</v>
      </c>
      <c r="G51" s="85" t="s">
        <v>245</v>
      </c>
      <c r="H51" s="80" t="s">
        <v>249</v>
      </c>
      <c r="I51" s="12"/>
      <c r="J51" s="12"/>
      <c r="K51" s="12"/>
      <c r="L51" s="12"/>
      <c r="M51" s="12"/>
      <c r="N51" s="12"/>
    </row>
    <row r="52" spans="1:14" s="13" customFormat="1" ht="21" x14ac:dyDescent="0.5">
      <c r="A52" s="86" t="s">
        <v>209</v>
      </c>
      <c r="B52" s="87" t="s">
        <v>210</v>
      </c>
      <c r="C52" s="83">
        <v>45</v>
      </c>
      <c r="D52" s="88">
        <v>1</v>
      </c>
      <c r="E52" s="85">
        <v>45</v>
      </c>
      <c r="F52" s="85"/>
      <c r="G52" s="85"/>
      <c r="H52" s="87" t="s">
        <v>250</v>
      </c>
      <c r="I52" s="12"/>
      <c r="J52" s="12"/>
      <c r="K52" s="12"/>
      <c r="L52" s="12"/>
      <c r="M52" s="12"/>
      <c r="N52" s="12"/>
    </row>
    <row r="53" spans="1:14" s="13" customFormat="1" ht="21" x14ac:dyDescent="0.5">
      <c r="A53" s="86" t="s">
        <v>209</v>
      </c>
      <c r="B53" s="87" t="s">
        <v>210</v>
      </c>
      <c r="C53" s="83">
        <v>45</v>
      </c>
      <c r="D53" s="88">
        <v>1</v>
      </c>
      <c r="E53" s="85">
        <v>45</v>
      </c>
      <c r="F53" s="85"/>
      <c r="G53" s="85"/>
      <c r="H53" s="89">
        <v>44705</v>
      </c>
      <c r="I53" s="12"/>
      <c r="J53" s="12"/>
      <c r="K53" s="12"/>
      <c r="L53" s="12"/>
      <c r="M53" s="12"/>
      <c r="N53" s="12"/>
    </row>
    <row r="54" spans="1:14" s="13" customFormat="1" ht="21" x14ac:dyDescent="0.5">
      <c r="A54" s="82" t="s">
        <v>209</v>
      </c>
      <c r="B54" s="81" t="s">
        <v>210</v>
      </c>
      <c r="C54" s="83">
        <v>45</v>
      </c>
      <c r="D54" s="84">
        <v>1</v>
      </c>
      <c r="E54" s="85">
        <v>45</v>
      </c>
      <c r="F54" s="85"/>
      <c r="G54" s="85"/>
      <c r="H54" s="80" t="s">
        <v>251</v>
      </c>
      <c r="I54" s="12"/>
      <c r="J54" s="12"/>
      <c r="K54" s="12"/>
      <c r="L54" s="12"/>
      <c r="M54" s="12"/>
      <c r="N54" s="12"/>
    </row>
    <row r="55" spans="1:14" s="13" customFormat="1" ht="21" x14ac:dyDescent="0.5">
      <c r="A55" s="82" t="s">
        <v>209</v>
      </c>
      <c r="B55" s="81" t="s">
        <v>210</v>
      </c>
      <c r="C55" s="83">
        <v>53</v>
      </c>
      <c r="D55" s="84">
        <v>1</v>
      </c>
      <c r="E55" s="85">
        <v>53</v>
      </c>
      <c r="F55" s="85"/>
      <c r="G55" s="85"/>
      <c r="H55" s="80" t="s">
        <v>252</v>
      </c>
      <c r="I55" s="12"/>
      <c r="J55" s="12"/>
      <c r="K55" s="12"/>
      <c r="L55" s="12"/>
      <c r="M55" s="12"/>
      <c r="N55" s="12"/>
    </row>
    <row r="56" spans="1:14" s="10" customFormat="1" x14ac:dyDescent="0.35">
      <c r="A56" s="115" t="s">
        <v>59</v>
      </c>
      <c r="B56" s="115" t="s">
        <v>6</v>
      </c>
      <c r="C56" s="115" t="s">
        <v>60</v>
      </c>
      <c r="D56" s="115" t="s">
        <v>61</v>
      </c>
      <c r="E56" s="115" t="s">
        <v>1</v>
      </c>
      <c r="F56" s="115" t="s">
        <v>62</v>
      </c>
      <c r="G56" s="115" t="s">
        <v>63</v>
      </c>
      <c r="H56" s="115" t="s">
        <v>3</v>
      </c>
    </row>
    <row r="57" spans="1:14" s="10" customFormat="1" x14ac:dyDescent="0.35">
      <c r="A57" s="66">
        <v>2022</v>
      </c>
      <c r="B57" s="1" t="s">
        <v>173</v>
      </c>
      <c r="C57" s="66">
        <v>14885</v>
      </c>
      <c r="D57" s="66">
        <v>19</v>
      </c>
      <c r="E57" s="67">
        <v>4.66</v>
      </c>
      <c r="F57" s="68" t="s">
        <v>170</v>
      </c>
      <c r="G57" s="65" t="s">
        <v>171</v>
      </c>
      <c r="H57" s="65" t="s">
        <v>172</v>
      </c>
    </row>
    <row r="58" spans="1:14" s="10" customFormat="1" x14ac:dyDescent="0.35">
      <c r="A58" s="66">
        <v>2022</v>
      </c>
      <c r="B58" s="1" t="s">
        <v>173</v>
      </c>
      <c r="C58" s="66">
        <v>14885</v>
      </c>
      <c r="D58" s="66">
        <v>13</v>
      </c>
      <c r="E58" s="67">
        <v>8.73</v>
      </c>
      <c r="F58" s="68" t="s">
        <v>170</v>
      </c>
      <c r="G58" s="65" t="s">
        <v>174</v>
      </c>
      <c r="H58" s="65" t="s">
        <v>175</v>
      </c>
      <c r="I58" s="11"/>
      <c r="J58" s="11"/>
      <c r="K58" s="11"/>
      <c r="L58" s="11"/>
      <c r="M58" s="11"/>
      <c r="N58" s="11"/>
    </row>
    <row r="59" spans="1:14" s="10" customFormat="1" x14ac:dyDescent="0.35">
      <c r="A59" s="66">
        <v>2022</v>
      </c>
      <c r="B59" s="1" t="s">
        <v>173</v>
      </c>
      <c r="C59" s="66">
        <v>14885</v>
      </c>
      <c r="D59" s="66">
        <v>5</v>
      </c>
      <c r="E59" s="67">
        <v>7.77</v>
      </c>
      <c r="F59" s="68" t="s">
        <v>170</v>
      </c>
      <c r="G59" s="65" t="s">
        <v>176</v>
      </c>
      <c r="H59" s="65" t="s">
        <v>177</v>
      </c>
      <c r="I59" s="5"/>
      <c r="J59" s="7"/>
      <c r="K59" s="5"/>
      <c r="L59" s="5"/>
      <c r="M59" s="5"/>
      <c r="N59" s="5"/>
    </row>
    <row r="60" spans="1:14" s="10" customFormat="1" x14ac:dyDescent="0.35">
      <c r="A60" s="66">
        <v>2022</v>
      </c>
      <c r="B60" s="1" t="s">
        <v>173</v>
      </c>
      <c r="C60" s="66">
        <v>14885</v>
      </c>
      <c r="D60" s="66">
        <v>7</v>
      </c>
      <c r="E60" s="67">
        <v>7.36</v>
      </c>
      <c r="F60" s="68" t="s">
        <v>170</v>
      </c>
      <c r="G60" s="65" t="s">
        <v>178</v>
      </c>
      <c r="H60" s="65" t="s">
        <v>179</v>
      </c>
      <c r="I60" s="5"/>
      <c r="J60" s="7"/>
      <c r="K60" s="5"/>
      <c r="L60" s="5"/>
      <c r="M60" s="5"/>
      <c r="N60" s="5"/>
    </row>
    <row r="61" spans="1:14" s="10" customFormat="1" x14ac:dyDescent="0.35">
      <c r="A61" s="66">
        <v>2022</v>
      </c>
      <c r="B61" s="1" t="s">
        <v>173</v>
      </c>
      <c r="C61" s="66">
        <v>14885</v>
      </c>
      <c r="D61" s="66">
        <v>20</v>
      </c>
      <c r="E61" s="67">
        <v>5.08</v>
      </c>
      <c r="F61" s="68" t="s">
        <v>170</v>
      </c>
      <c r="G61" s="65" t="s">
        <v>180</v>
      </c>
      <c r="H61" s="65" t="s">
        <v>181</v>
      </c>
      <c r="I61" s="5"/>
      <c r="J61" s="7"/>
      <c r="K61" s="5"/>
      <c r="L61" s="5"/>
      <c r="M61" s="5"/>
      <c r="N61" s="5"/>
    </row>
    <row r="62" spans="1:14" s="10" customFormat="1" x14ac:dyDescent="0.35">
      <c r="A62" s="66">
        <v>2022</v>
      </c>
      <c r="B62" s="1" t="s">
        <v>173</v>
      </c>
      <c r="C62" s="66">
        <v>14885</v>
      </c>
      <c r="D62" s="66">
        <v>6</v>
      </c>
      <c r="E62" s="67">
        <v>8.32</v>
      </c>
      <c r="F62" s="68" t="s">
        <v>170</v>
      </c>
      <c r="G62" s="65" t="s">
        <v>182</v>
      </c>
      <c r="H62" s="65" t="s">
        <v>183</v>
      </c>
    </row>
    <row r="63" spans="1:14" s="10" customFormat="1" ht="18" customHeight="1" x14ac:dyDescent="0.35">
      <c r="A63" s="66">
        <v>2022</v>
      </c>
      <c r="B63" s="1" t="s">
        <v>173</v>
      </c>
      <c r="C63" s="66">
        <v>14885</v>
      </c>
      <c r="D63" s="66">
        <v>10</v>
      </c>
      <c r="E63" s="67">
        <v>9.2799999999999994</v>
      </c>
      <c r="F63" s="68" t="s">
        <v>170</v>
      </c>
      <c r="G63" s="65" t="s">
        <v>184</v>
      </c>
      <c r="H63" s="65" t="s">
        <v>185</v>
      </c>
    </row>
    <row r="64" spans="1:14" s="10" customFormat="1" x14ac:dyDescent="0.35">
      <c r="A64" s="2">
        <v>2022</v>
      </c>
      <c r="B64" s="1" t="s">
        <v>173</v>
      </c>
      <c r="C64" s="2">
        <v>14885</v>
      </c>
      <c r="D64" s="2">
        <v>16</v>
      </c>
      <c r="E64" s="3">
        <v>7.73</v>
      </c>
      <c r="F64" s="4" t="s">
        <v>170</v>
      </c>
      <c r="G64" s="1" t="s">
        <v>186</v>
      </c>
      <c r="H64" s="65" t="s">
        <v>187</v>
      </c>
    </row>
    <row r="65" spans="1:14" s="10" customFormat="1" x14ac:dyDescent="0.35">
      <c r="A65" s="2">
        <v>2022</v>
      </c>
      <c r="B65" s="1" t="s">
        <v>173</v>
      </c>
      <c r="C65" s="2">
        <v>14885</v>
      </c>
      <c r="D65" s="2">
        <v>12</v>
      </c>
      <c r="E65" s="3">
        <v>9.99</v>
      </c>
      <c r="F65" s="4" t="s">
        <v>170</v>
      </c>
      <c r="G65" s="1" t="s">
        <v>188</v>
      </c>
      <c r="H65" s="65" t="s">
        <v>189</v>
      </c>
    </row>
    <row r="66" spans="1:14" s="10" customFormat="1" ht="18" customHeight="1" x14ac:dyDescent="0.35">
      <c r="A66" s="2">
        <v>2022</v>
      </c>
      <c r="B66" s="1" t="s">
        <v>173</v>
      </c>
      <c r="C66" s="2">
        <v>14885</v>
      </c>
      <c r="D66" s="2">
        <v>18</v>
      </c>
      <c r="E66" s="3">
        <v>5.7</v>
      </c>
      <c r="F66" s="4" t="s">
        <v>170</v>
      </c>
      <c r="G66" s="1" t="s">
        <v>190</v>
      </c>
      <c r="H66" s="65" t="s">
        <v>191</v>
      </c>
    </row>
    <row r="67" spans="1:14" s="10" customFormat="1" x14ac:dyDescent="0.35">
      <c r="A67" s="2">
        <v>2022</v>
      </c>
      <c r="B67" s="1" t="s">
        <v>173</v>
      </c>
      <c r="C67" s="2">
        <v>14885</v>
      </c>
      <c r="D67" s="2">
        <v>14</v>
      </c>
      <c r="E67" s="3">
        <v>8.58</v>
      </c>
      <c r="F67" s="4" t="s">
        <v>170</v>
      </c>
      <c r="G67" s="1" t="s">
        <v>192</v>
      </c>
      <c r="H67" s="65" t="s">
        <v>193</v>
      </c>
    </row>
    <row r="68" spans="1:14" s="10" customFormat="1" x14ac:dyDescent="0.35">
      <c r="A68" s="2">
        <v>2022</v>
      </c>
      <c r="B68" s="1" t="s">
        <v>173</v>
      </c>
      <c r="C68" s="2">
        <v>14885</v>
      </c>
      <c r="D68" s="2">
        <v>8</v>
      </c>
      <c r="E68" s="3">
        <v>7.36</v>
      </c>
      <c r="F68" s="4" t="s">
        <v>170</v>
      </c>
      <c r="G68" s="1" t="s">
        <v>194</v>
      </c>
      <c r="H68" s="65" t="s">
        <v>195</v>
      </c>
    </row>
    <row r="69" spans="1:14" s="10" customFormat="1" x14ac:dyDescent="0.35">
      <c r="A69" s="2">
        <v>2022</v>
      </c>
      <c r="B69" s="1" t="s">
        <v>173</v>
      </c>
      <c r="C69" s="2">
        <v>14885</v>
      </c>
      <c r="D69" s="2">
        <v>21</v>
      </c>
      <c r="E69" s="3">
        <v>5.08</v>
      </c>
      <c r="F69" s="4" t="s">
        <v>170</v>
      </c>
      <c r="G69" s="1" t="s">
        <v>196</v>
      </c>
      <c r="H69" s="65" t="s">
        <v>197</v>
      </c>
    </row>
    <row r="70" spans="1:14" s="10" customFormat="1" ht="15" thickBot="1" x14ac:dyDescent="0.4">
      <c r="A70" s="2">
        <v>2022</v>
      </c>
      <c r="B70" s="1" t="s">
        <v>173</v>
      </c>
      <c r="C70" s="32">
        <v>14885</v>
      </c>
      <c r="D70" s="32">
        <v>15</v>
      </c>
      <c r="E70" s="3">
        <v>9.6999999999999993</v>
      </c>
      <c r="F70" s="4" t="s">
        <v>170</v>
      </c>
      <c r="G70" s="1" t="s">
        <v>198</v>
      </c>
      <c r="H70" s="65" t="s">
        <v>199</v>
      </c>
    </row>
    <row r="71" spans="1:14" s="10" customFormat="1" ht="15" thickBot="1" x14ac:dyDescent="0.4">
      <c r="A71" s="7"/>
      <c r="B71" s="7"/>
      <c r="C71" s="35" t="s">
        <v>58</v>
      </c>
      <c r="D71" s="39">
        <f>SUM(C46:C55)+SUM(E57:E70)</f>
        <v>946.34</v>
      </c>
      <c r="E71" s="27"/>
      <c r="F71" s="6"/>
      <c r="G71" s="5"/>
      <c r="H71" s="5"/>
    </row>
    <row r="72" spans="1:14" s="10" customFormat="1" x14ac:dyDescent="0.35">
      <c r="A72" s="7"/>
      <c r="B72" s="7"/>
      <c r="C72" s="28"/>
      <c r="D72" s="29"/>
      <c r="E72" s="27"/>
      <c r="F72" s="6"/>
      <c r="G72" s="5"/>
      <c r="H72" s="5"/>
    </row>
    <row r="73" spans="1:14" s="13" customFormat="1" x14ac:dyDescent="0.35">
      <c r="A73" s="108" t="s">
        <v>256</v>
      </c>
      <c r="B73" s="109"/>
      <c r="C73" s="110"/>
      <c r="D73" s="111"/>
      <c r="E73" s="112"/>
      <c r="F73" s="113"/>
      <c r="G73" s="114"/>
      <c r="H73" s="114"/>
    </row>
    <row r="74" spans="1:14" s="13" customFormat="1" x14ac:dyDescent="0.35">
      <c r="A74" s="102" t="s">
        <v>258</v>
      </c>
      <c r="B74" s="22"/>
      <c r="C74" s="99"/>
      <c r="D74" s="100"/>
      <c r="E74" s="101"/>
      <c r="F74" s="24"/>
      <c r="G74" s="23"/>
      <c r="H74" s="23"/>
    </row>
    <row r="75" spans="1:14" s="13" customFormat="1" x14ac:dyDescent="0.35">
      <c r="A75" s="102"/>
      <c r="B75" s="107" t="s">
        <v>259</v>
      </c>
      <c r="C75" s="99"/>
      <c r="D75" s="100"/>
      <c r="E75" s="101"/>
      <c r="F75" s="24"/>
      <c r="G75" s="23"/>
      <c r="H75" s="23"/>
    </row>
    <row r="76" spans="1:14" s="13" customFormat="1" x14ac:dyDescent="0.35">
      <c r="A76" s="102" t="s">
        <v>260</v>
      </c>
      <c r="B76" s="22"/>
      <c r="C76" s="99"/>
      <c r="D76" s="100"/>
      <c r="E76" s="101"/>
      <c r="F76" s="24"/>
      <c r="G76" s="23"/>
      <c r="H76" s="23"/>
    </row>
    <row r="77" spans="1:14" s="13" customFormat="1" x14ac:dyDescent="0.35">
      <c r="A77" s="102"/>
      <c r="B77" s="107" t="s">
        <v>261</v>
      </c>
      <c r="C77" s="99"/>
      <c r="D77" s="100"/>
      <c r="E77" s="101"/>
      <c r="F77" s="24"/>
      <c r="G77" s="23"/>
      <c r="H77" s="23"/>
    </row>
    <row r="78" spans="1:14" s="13" customFormat="1" ht="15" thickBot="1" x14ac:dyDescent="0.4">
      <c r="A78" s="102"/>
      <c r="B78" s="107" t="s">
        <v>257</v>
      </c>
      <c r="C78" s="99"/>
      <c r="D78" s="100"/>
      <c r="E78" s="101"/>
      <c r="F78" s="24"/>
      <c r="G78" s="23"/>
      <c r="H78" s="23"/>
    </row>
    <row r="79" spans="1:14" s="10" customFormat="1" ht="15" thickBot="1" x14ac:dyDescent="0.4">
      <c r="A79" s="35" t="s">
        <v>58</v>
      </c>
      <c r="B79" s="39">
        <v>345.81</v>
      </c>
      <c r="C79" s="28"/>
      <c r="D79" s="29"/>
      <c r="E79" s="27"/>
      <c r="F79" s="6"/>
      <c r="G79" s="5"/>
      <c r="H79" s="5"/>
    </row>
    <row r="80" spans="1:14" s="13" customFormat="1" ht="21.5" thickBot="1" x14ac:dyDescent="0.55000000000000004">
      <c r="A80" s="19"/>
      <c r="B80" s="18"/>
      <c r="C80" s="20"/>
      <c r="D80" s="16"/>
      <c r="E80" s="21"/>
      <c r="F80" s="20"/>
      <c r="G80" s="20"/>
      <c r="H80" s="17"/>
      <c r="I80" s="12"/>
      <c r="J80" s="12"/>
      <c r="K80" s="12"/>
      <c r="L80" s="12"/>
      <c r="M80" s="12"/>
      <c r="N80" s="12"/>
    </row>
    <row r="81" spans="1:14" s="13" customFormat="1" ht="26.5" thickBot="1" x14ac:dyDescent="0.65">
      <c r="A81" s="103" t="s">
        <v>253</v>
      </c>
      <c r="B81" s="104"/>
      <c r="C81" s="104"/>
      <c r="D81" s="104"/>
      <c r="E81" s="104"/>
      <c r="F81" s="104"/>
      <c r="G81" s="104"/>
      <c r="H81" s="90">
        <f>D71+B79</f>
        <v>1292.1500000000001</v>
      </c>
      <c r="I81" s="31"/>
      <c r="J81" s="31"/>
      <c r="K81" s="31"/>
      <c r="L81" s="31"/>
      <c r="M81" s="31"/>
      <c r="N81" s="31"/>
    </row>
    <row r="82" spans="1:14" s="13" customFormat="1" ht="21.5" thickBot="1" x14ac:dyDescent="0.55000000000000004">
      <c r="A82" s="19"/>
      <c r="B82" s="18"/>
      <c r="C82" s="20"/>
      <c r="D82" s="16"/>
      <c r="E82" s="21"/>
      <c r="F82" s="20"/>
      <c r="G82" s="20"/>
      <c r="H82" s="17"/>
      <c r="I82" s="12"/>
      <c r="J82" s="12"/>
      <c r="K82" s="12"/>
      <c r="L82" s="12"/>
      <c r="M82" s="12"/>
      <c r="N82" s="12"/>
    </row>
    <row r="83" spans="1:14" s="13" customFormat="1" ht="26.5" thickBot="1" x14ac:dyDescent="0.65">
      <c r="A83" s="105" t="s">
        <v>254</v>
      </c>
      <c r="B83" s="106"/>
      <c r="C83" s="106"/>
      <c r="D83" s="106"/>
      <c r="E83" s="106"/>
      <c r="F83" s="106"/>
      <c r="G83" s="106"/>
      <c r="H83" s="92">
        <f>H14+H43+H81</f>
        <v>2475.11</v>
      </c>
      <c r="I83" s="31"/>
      <c r="J83" s="31"/>
      <c r="K83" s="31"/>
      <c r="L83" s="31"/>
      <c r="M83" s="31"/>
      <c r="N83" s="31"/>
    </row>
  </sheetData>
  <mergeCells count="3">
    <mergeCell ref="A1:N1"/>
    <mergeCell ref="A14:G14"/>
    <mergeCell ref="A43:G43"/>
  </mergeCells>
  <pageMargins left="0.7" right="0.7" top="0.75" bottom="0.75" header="0.3" footer="0.3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Frais de restauration 2020-2022</vt:lpstr>
      <vt:lpstr>Déplacements du maire 2020-2022</vt:lpstr>
    </vt:vector>
  </TitlesOfParts>
  <Company>METROPOLE GRAND NANCY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Priscillia SARRAZIN</dc:creator>
  <cp:lastModifiedBy>Auteur</cp:lastModifiedBy>
  <cp:lastPrinted>2023-09-13T07:11:04Z</cp:lastPrinted>
  <dcterms:created xsi:type="dcterms:W3CDTF">2023-08-16T09:21:47Z</dcterms:created>
  <dcterms:modified xsi:type="dcterms:W3CDTF">2023-10-31T07:17:27Z</dcterms:modified>
</cp:coreProperties>
</file>